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/>
  <bookViews>
    <workbookView xWindow="-255" yWindow="270" windowWidth="13755" windowHeight="8340" tabRatio="897"/>
  </bookViews>
  <sheets>
    <sheet name="Viviendas Iniciadas" sheetId="1" r:id="rId1"/>
    <sheet name="Vivi Ini iniciativa publica" sheetId="20" r:id="rId2"/>
    <sheet name="Vivi Ini Alquiler" sheetId="13" r:id="rId3"/>
    <sheet name="Vivi Ini Area Funcional" sheetId="12" r:id="rId4"/>
    <sheet name="Vivi Ini Capitales" sheetId="11" r:id="rId5"/>
  </sheets>
  <externalReferences>
    <externalReference r:id="rId6"/>
  </externalReferences>
  <definedNames>
    <definedName name="_xlnm.Print_Area" localSheetId="2">'Vivi Ini Alquiler'!$A$1:$K$81</definedName>
    <definedName name="_xlnm.Print_Area" localSheetId="3">'Vivi Ini Area Funcional'!$A$1:$K$233</definedName>
    <definedName name="_xlnm.Print_Area" localSheetId="4">'Vivi Ini Capitales'!$A$1:$J$39</definedName>
    <definedName name="_xlnm.Print_Area" localSheetId="1">'Vivi Ini iniciativa publica'!$A$1:$K$89</definedName>
    <definedName name="_xlnm.Print_Area" localSheetId="0">'Viviendas Iniciadas'!$A$1:$K$109</definedName>
    <definedName name="QR_Orokor">#REF!</definedName>
  </definedNames>
  <calcPr calcId="145621"/>
</workbook>
</file>

<file path=xl/calcChain.xml><?xml version="1.0" encoding="utf-8"?>
<calcChain xmlns="http://schemas.openxmlformats.org/spreadsheetml/2006/main">
  <c r="K33" i="11" l="1"/>
  <c r="K34" i="11" s="1"/>
  <c r="J33" i="11"/>
  <c r="J34" i="11" s="1"/>
  <c r="K23" i="11"/>
  <c r="J23" i="11"/>
  <c r="K13" i="11"/>
  <c r="J13" i="11"/>
  <c r="J206" i="12"/>
  <c r="I206" i="12"/>
  <c r="J188" i="12"/>
  <c r="I188" i="12"/>
  <c r="J169" i="12"/>
  <c r="I169" i="12"/>
  <c r="J146" i="12"/>
  <c r="I146" i="12"/>
  <c r="J127" i="12"/>
  <c r="I127" i="12"/>
  <c r="J126" i="12"/>
  <c r="I126" i="12"/>
  <c r="J125" i="12"/>
  <c r="I125" i="12"/>
  <c r="J124" i="12"/>
  <c r="I124" i="12"/>
  <c r="J123" i="12"/>
  <c r="I123" i="12"/>
  <c r="J122" i="12"/>
  <c r="I122" i="12"/>
  <c r="J121" i="12"/>
  <c r="I121" i="12"/>
  <c r="J120" i="12"/>
  <c r="I120" i="12"/>
  <c r="J119" i="12"/>
  <c r="I119" i="12"/>
  <c r="J118" i="12"/>
  <c r="I118" i="12"/>
  <c r="J117" i="12"/>
  <c r="I117" i="12"/>
  <c r="J116" i="12"/>
  <c r="I116" i="12"/>
  <c r="J115" i="12"/>
  <c r="I115" i="12"/>
  <c r="J114" i="12"/>
  <c r="I114" i="12"/>
  <c r="J113" i="12"/>
  <c r="J128" i="12" s="1"/>
  <c r="I113" i="12"/>
  <c r="I128" i="12" s="1"/>
  <c r="J110" i="12"/>
  <c r="I110" i="12"/>
  <c r="J92" i="12"/>
  <c r="I92" i="12"/>
  <c r="J73" i="12"/>
  <c r="J223" i="12" s="1"/>
  <c r="I73" i="12"/>
  <c r="I223" i="12" s="1"/>
  <c r="J72" i="12"/>
  <c r="J222" i="12" s="1"/>
  <c r="I72" i="12"/>
  <c r="I222" i="12" s="1"/>
  <c r="J71" i="12"/>
  <c r="J221" i="12" s="1"/>
  <c r="I71" i="12"/>
  <c r="I221" i="12" s="1"/>
  <c r="J70" i="12"/>
  <c r="J220" i="12" s="1"/>
  <c r="I70" i="12"/>
  <c r="I220" i="12" s="1"/>
  <c r="J69" i="12"/>
  <c r="J219" i="12" s="1"/>
  <c r="I69" i="12"/>
  <c r="I219" i="12" s="1"/>
  <c r="J68" i="12"/>
  <c r="J218" i="12" s="1"/>
  <c r="I68" i="12"/>
  <c r="I218" i="12" s="1"/>
  <c r="J67" i="12"/>
  <c r="J217" i="12" s="1"/>
  <c r="I67" i="12"/>
  <c r="I217" i="12" s="1"/>
  <c r="J66" i="12"/>
  <c r="J216" i="12" s="1"/>
  <c r="I66" i="12"/>
  <c r="I216" i="12" s="1"/>
  <c r="J65" i="12"/>
  <c r="J215" i="12" s="1"/>
  <c r="I65" i="12"/>
  <c r="I215" i="12" s="1"/>
  <c r="J64" i="12"/>
  <c r="J214" i="12" s="1"/>
  <c r="I64" i="12"/>
  <c r="I214" i="12" s="1"/>
  <c r="J63" i="12"/>
  <c r="J213" i="12" s="1"/>
  <c r="I63" i="12"/>
  <c r="I213" i="12" s="1"/>
  <c r="J62" i="12"/>
  <c r="J212" i="12" s="1"/>
  <c r="I62" i="12"/>
  <c r="I212" i="12" s="1"/>
  <c r="J61" i="12"/>
  <c r="J211" i="12" s="1"/>
  <c r="I61" i="12"/>
  <c r="I211" i="12" s="1"/>
  <c r="J60" i="12"/>
  <c r="J210" i="12" s="1"/>
  <c r="I60" i="12"/>
  <c r="I210" i="12" s="1"/>
  <c r="J59" i="12"/>
  <c r="J74" i="12" s="1"/>
  <c r="I59" i="12"/>
  <c r="I74" i="12" s="1"/>
  <c r="J56" i="12"/>
  <c r="I56" i="12"/>
  <c r="J38" i="12"/>
  <c r="I38" i="12"/>
  <c r="J20" i="12"/>
  <c r="I20" i="12"/>
  <c r="J67" i="13"/>
  <c r="I67" i="13"/>
  <c r="J66" i="13"/>
  <c r="I66" i="13"/>
  <c r="J65" i="13"/>
  <c r="J68" i="13" s="1"/>
  <c r="I65" i="13"/>
  <c r="I68" i="13" s="1"/>
  <c r="J62" i="13"/>
  <c r="I62" i="13"/>
  <c r="J55" i="13"/>
  <c r="I55" i="13"/>
  <c r="J37" i="13"/>
  <c r="I37" i="13"/>
  <c r="J36" i="13"/>
  <c r="I36" i="13"/>
  <c r="J35" i="13"/>
  <c r="J38" i="13" s="1"/>
  <c r="I35" i="13"/>
  <c r="I38" i="13" s="1"/>
  <c r="J32" i="13"/>
  <c r="I32" i="13"/>
  <c r="J26" i="13"/>
  <c r="I26" i="13"/>
  <c r="J19" i="13"/>
  <c r="J43" i="13" s="1"/>
  <c r="J74" i="13" s="1"/>
  <c r="I19" i="13"/>
  <c r="I43" i="13" s="1"/>
  <c r="I74" i="13" s="1"/>
  <c r="J18" i="13"/>
  <c r="J42" i="13" s="1"/>
  <c r="J73" i="13" s="1"/>
  <c r="I18" i="13"/>
  <c r="I42" i="13" s="1"/>
  <c r="I73" i="13" s="1"/>
  <c r="J17" i="13"/>
  <c r="J20" i="13" s="1"/>
  <c r="I17" i="13"/>
  <c r="I20" i="13" s="1"/>
  <c r="J14" i="13"/>
  <c r="I14" i="13"/>
  <c r="J8" i="13"/>
  <c r="I8" i="13"/>
  <c r="J76" i="20"/>
  <c r="I76" i="20"/>
  <c r="J57" i="20"/>
  <c r="I57" i="20"/>
  <c r="J56" i="20"/>
  <c r="I56" i="20"/>
  <c r="J55" i="20"/>
  <c r="I55" i="20"/>
  <c r="J52" i="20"/>
  <c r="I52" i="20"/>
  <c r="J46" i="20"/>
  <c r="I46" i="20"/>
  <c r="J40" i="20"/>
  <c r="J58" i="20" s="1"/>
  <c r="I40" i="20"/>
  <c r="J34" i="20"/>
  <c r="I34" i="20"/>
  <c r="I58" i="20" s="1"/>
  <c r="J27" i="20"/>
  <c r="J64" i="20" s="1"/>
  <c r="J26" i="20"/>
  <c r="J63" i="20" s="1"/>
  <c r="J82" i="20" s="1"/>
  <c r="I26" i="20"/>
  <c r="I63" i="20" s="1"/>
  <c r="I82" i="20" s="1"/>
  <c r="J25" i="20"/>
  <c r="J62" i="20" s="1"/>
  <c r="J81" i="20" s="1"/>
  <c r="I25" i="20"/>
  <c r="I62" i="20" s="1"/>
  <c r="I81" i="20" s="1"/>
  <c r="J24" i="20"/>
  <c r="J61" i="20" s="1"/>
  <c r="J80" i="20" s="1"/>
  <c r="I24" i="20"/>
  <c r="I61" i="20" s="1"/>
  <c r="I80" i="20" s="1"/>
  <c r="J21" i="20"/>
  <c r="I21" i="20"/>
  <c r="J15" i="20"/>
  <c r="I15" i="20"/>
  <c r="J9" i="20"/>
  <c r="I9" i="20"/>
  <c r="J105" i="1"/>
  <c r="I105" i="1"/>
  <c r="J84" i="1"/>
  <c r="J90" i="1" s="1"/>
  <c r="I84" i="1"/>
  <c r="I90" i="1" s="1"/>
  <c r="J83" i="1"/>
  <c r="I83" i="1"/>
  <c r="I85" i="1" s="1"/>
  <c r="J82" i="1"/>
  <c r="J88" i="1" s="1"/>
  <c r="I82" i="1"/>
  <c r="I88" i="1" s="1"/>
  <c r="J79" i="1"/>
  <c r="I79" i="1"/>
  <c r="J73" i="1"/>
  <c r="I73" i="1"/>
  <c r="J67" i="1"/>
  <c r="I67" i="1"/>
  <c r="J55" i="1"/>
  <c r="I55" i="1"/>
  <c r="J53" i="1"/>
  <c r="I53" i="1"/>
  <c r="J50" i="1"/>
  <c r="I50" i="1"/>
  <c r="J43" i="1"/>
  <c r="I43" i="1"/>
  <c r="J42" i="1"/>
  <c r="I42" i="1"/>
  <c r="J41" i="1"/>
  <c r="I41" i="1"/>
  <c r="J38" i="1"/>
  <c r="J44" i="1" s="1"/>
  <c r="I38" i="1"/>
  <c r="I44" i="1" s="1"/>
  <c r="J32" i="1"/>
  <c r="I32" i="1"/>
  <c r="J25" i="1"/>
  <c r="I25" i="1"/>
  <c r="J24" i="1"/>
  <c r="J54" i="1" s="1"/>
  <c r="I24" i="1"/>
  <c r="I54" i="1" s="1"/>
  <c r="I89" i="1" s="1"/>
  <c r="J23" i="1"/>
  <c r="I23" i="1"/>
  <c r="J20" i="1"/>
  <c r="I20" i="1"/>
  <c r="J14" i="1"/>
  <c r="I14" i="1"/>
  <c r="J8" i="1"/>
  <c r="I8" i="1"/>
  <c r="I209" i="12" l="1"/>
  <c r="I224" i="12" s="1"/>
  <c r="J209" i="12"/>
  <c r="J224" i="12" s="1"/>
  <c r="I41" i="13"/>
  <c r="J41" i="13"/>
  <c r="J83" i="20"/>
  <c r="I27" i="20"/>
  <c r="I64" i="20" s="1"/>
  <c r="I83" i="20" s="1"/>
  <c r="J89" i="1"/>
  <c r="I26" i="1"/>
  <c r="I56" i="1" s="1"/>
  <c r="I91" i="1" s="1"/>
  <c r="J26" i="1"/>
  <c r="J56" i="1" s="1"/>
  <c r="J85" i="1"/>
  <c r="J91" i="1" s="1"/>
  <c r="J44" i="13" l="1"/>
  <c r="J72" i="13"/>
  <c r="J75" i="13" s="1"/>
  <c r="I44" i="13"/>
  <c r="I72" i="13"/>
  <c r="I75" i="13" s="1"/>
  <c r="B38" i="11" l="1"/>
  <c r="A229" i="12"/>
  <c r="B80" i="13"/>
  <c r="B39" i="11" l="1"/>
  <c r="A230" i="12"/>
  <c r="B81" i="13"/>
  <c r="B89" i="20"/>
  <c r="B88" i="20"/>
  <c r="B37" i="11" l="1"/>
  <c r="A228" i="12"/>
  <c r="B87" i="20"/>
  <c r="B79" i="13" s="1"/>
</calcChain>
</file>

<file path=xl/sharedStrings.xml><?xml version="1.0" encoding="utf-8"?>
<sst xmlns="http://schemas.openxmlformats.org/spreadsheetml/2006/main" count="489" uniqueCount="94">
  <si>
    <t>Bizkaia</t>
  </si>
  <si>
    <t>Gipuzkoa</t>
  </si>
  <si>
    <t>VIVIENDAS LIBRES INICIADAS SEGÚN AÑO POR TERRITORIOS HISTÓRICOS</t>
  </si>
  <si>
    <t>Vitoria-Gasteiz</t>
  </si>
  <si>
    <t>Laguardia</t>
  </si>
  <si>
    <t>Eibar</t>
  </si>
  <si>
    <t>Zarautz-Azpeitia</t>
  </si>
  <si>
    <t>Arrasate-Bergara</t>
  </si>
  <si>
    <t>Beasain-Zumarraga</t>
  </si>
  <si>
    <t>Tolosa</t>
  </si>
  <si>
    <t>Mungia</t>
  </si>
  <si>
    <t>Balmaseda-Zalla</t>
  </si>
  <si>
    <t>Igorre</t>
  </si>
  <si>
    <t>Durango</t>
  </si>
  <si>
    <t>Gernika-Markina</t>
  </si>
  <si>
    <t>Bilbao</t>
  </si>
  <si>
    <t>Donostia-San Sebastián</t>
  </si>
  <si>
    <t>Fuente: calificaciones provisionales y definitivas de VPO y actas de replanteo y de recepción provisional de viviendas sociales</t>
  </si>
  <si>
    <t>Fuente: calificaciones provisionales y definitivas de VPO y actas de replanteo y de recepción provisional de viviendas sociales.</t>
  </si>
  <si>
    <t>VISESA</t>
  </si>
  <si>
    <t>BOE sust. Pribatua
VPO pr. Privada</t>
  </si>
  <si>
    <t>EESS sust. Pribatua
VVSS pr. Privada</t>
  </si>
  <si>
    <t>Guztira/Total</t>
  </si>
  <si>
    <t>Araba / Álava</t>
  </si>
  <si>
    <t>ETXEBIZITA LIBREA HASIAK URTEKA ETA LURRALDEKA</t>
  </si>
  <si>
    <t>EL / VL</t>
  </si>
  <si>
    <t>BOE Saileko Kontzer.
VPO concert. Dpto.</t>
  </si>
  <si>
    <t>EESS Saila
VVSS Departamento</t>
  </si>
  <si>
    <t>EESS Guztira
VVSS Total</t>
  </si>
  <si>
    <t>SAILA / DEPARTAMENTO</t>
  </si>
  <si>
    <t>BOE Visesa
VPO Visesa</t>
  </si>
  <si>
    <t>Laudio / Llodio</t>
  </si>
  <si>
    <t>EESS sust pribatua
VVSS pr.privada</t>
  </si>
  <si>
    <t>BOE gainerakoak
VPO resto</t>
  </si>
  <si>
    <t>BOE kontzer.
VPO concert.</t>
  </si>
  <si>
    <t>Guztira BOE+EESS+ZB+UET
Total VPO+VVSS+AD+VTM</t>
  </si>
  <si>
    <t>Udal etxebizitza tasatuak alokairuan
Viv. Tasadas municipales en alquiler</t>
  </si>
  <si>
    <t>Udal etxebizitza tasatuak jabetzan
Viv. tasadas municipales en propiedad</t>
  </si>
  <si>
    <t>BOE Guztira
VPO Total</t>
  </si>
  <si>
    <t>Visesa Guztira
Visesa Total</t>
  </si>
  <si>
    <t>Saila Guztira
Departamento Total</t>
  </si>
  <si>
    <t>Mota / Tipo</t>
  </si>
  <si>
    <t>Udalerria/Municipio</t>
  </si>
  <si>
    <t>EAE/CAV</t>
  </si>
  <si>
    <t>Eusko Jaurlaritzaren administrazio-sailkapena ez daukaten etxebizitzak, guztira (beste bitarteko batzurekin zenbatetsiak).
Total Vivendas y ADAS no Sujetas a Calificación Administrativa Gobierno Vasco</t>
  </si>
  <si>
    <t xml:space="preserve">Total Viviendas Sujetas a Calificación Administrativa Gobierno Vasco  Eusko Jaurlaritzaren administrazio-sailkapena duten etxebizitzak guztira
</t>
  </si>
  <si>
    <t>Bilbao Metropolitano</t>
  </si>
  <si>
    <t>Álava Central</t>
  </si>
  <si>
    <t>Eusko Jaurlaritzaren administrazio-sailkapena ez daukaten etxebizitzak, guztira (beste bitarteko batzurekin zenbatetsiak).
Total Viviendas y ADAS no Sujetas a Calificación Administrativa Gobierno Vasco</t>
  </si>
  <si>
    <t>Etxebizitza Tasatu Autonomikoak Viviendas Tasadas Autonómicas</t>
  </si>
  <si>
    <t xml:space="preserve">Total Viviendas Sujetas a Calificación Administrativa Gobierno Vasco          Eusko Jaurlaritzaren administrazio-sailkapena duten etxebizitzak guztira
</t>
  </si>
  <si>
    <t>Fuente: calificaciones provisionales y definitivas de VPO y actas de replanteo y de recepción provisional de VVSS.</t>
  </si>
  <si>
    <t>Fuente: calificaciones provisionales y definitivas de VPO y actas de replanteo y de recepción provisional de VVSS</t>
  </si>
  <si>
    <t>VIVIENDAS TASADAS Y ADAS NO SUJETAS A CALIFICACIÓN G.VASCO Y EN BASE</t>
  </si>
  <si>
    <t>A LA ESTADÍSTICA DE EDIFICACIÓN Y VIVIENDA</t>
  </si>
  <si>
    <t>BASE A DISTINTAS FUENTES</t>
  </si>
  <si>
    <t>VIVIENDAS TASADAS Y ADAS NO SUJETAS A CALIFICACIÓN G.VASCO Y ESTIMADAS EN</t>
  </si>
  <si>
    <t>EUSKO JAURLARITZAREN KALIFIKAZIOAREN MENPE EZ DAUDEN ETXEBIZITZA TASATUAK</t>
  </si>
  <si>
    <t>ETA ZUZKIDURA BIZITOKIAK, HAINBAT ITURRIREN BITARTEZ ZENBATETSIAK</t>
  </si>
  <si>
    <t>Azkenengo eguneratzea 2012/07/16 - Última Actualización a 16/07/2012</t>
  </si>
  <si>
    <t>(*)Ez dago daturik/ No hay datos</t>
  </si>
  <si>
    <t>BOE Saila
VPO Departamento</t>
  </si>
  <si>
    <t>BOE Sailea
VPO Departamento</t>
  </si>
  <si>
    <t>Etxebizitza Tasatu Autonomikoak               Viviendas Tasadas Autonómicas</t>
  </si>
  <si>
    <t>GUZTIRA/TOTAL</t>
  </si>
  <si>
    <t>Donostia/San Sebastián</t>
  </si>
  <si>
    <t>Ekimen publikoa-Guztia
Total iniciativa pública</t>
  </si>
  <si>
    <t>Iturria: BOEen behin-behineko eta behin betiko kalifikazioak, eta EESSen hasierako akta eta behin-behineko hartze agiria</t>
  </si>
  <si>
    <t>Iturria: BOE behin-behineko eta behin betiko kalifikazioak ,eta EE SS zuinketa-akta eta behin-behineko onarpen-akta</t>
  </si>
  <si>
    <t>EESS Visesa
VVSS Visesa</t>
  </si>
  <si>
    <t xml:space="preserve">Total Viviendas Sujetas a Calificación Administrativa Gobierno Vasco/Eusko Jaurlaritzaren administrazio-sailkapena duten etxebizitzak guztira
</t>
  </si>
  <si>
    <t>2016(*)</t>
  </si>
  <si>
    <t>Zuzkidurako bizitokiak(*)
Aloj. Dotacionales(*)</t>
  </si>
  <si>
    <t>Zuzkidurako bizitokiak(*)(**)
Alojamientos dotacionales(*)(**)</t>
  </si>
  <si>
    <t>Udal etxebizitza tasatuak alokairuan(**)
Viv. tasadas municipales en alquiler(**)</t>
  </si>
  <si>
    <t>Udal etxebizitza tasatuak jabetzan(**)
Viviendas Tasadas municipales en propiedad(**)</t>
  </si>
  <si>
    <t>(*)Lehenengo hiruhilabeteko datuak/ Datos de primer trimestre</t>
  </si>
  <si>
    <t>Udal etxebizitza tasatuak alokairuan(*)
Viv. Tasadas municipales en alquiler(*)</t>
  </si>
  <si>
    <t>Udal etxebizitza tasatuak jabetzan(*)
Viv. tasadas municipales en propiedad(*)</t>
  </si>
  <si>
    <t>(*)Eraikuntzari eta Etxebizitzari buruzko estatistikakoak eta Sailkoak/De la Estadística de Edificación y Vivienda y del Departamento</t>
  </si>
  <si>
    <t>ETXEBIZITZA BABESTU HASIAK, URTEKA ETA LURRALDEKA. 2017ko 1. hiruhilekoan arte</t>
  </si>
  <si>
    <t>VIVIENDAS PROTEGIDAS INICIADAS SEGÚN AÑO POR TERRITORIO HISTÓRICO. Hasta 1er trimestre 2017</t>
  </si>
  <si>
    <t>2017(**)</t>
  </si>
  <si>
    <t>(**)Ez dago daturik/ No hay datos</t>
  </si>
  <si>
    <t>Azkenengo eguneratzea 2017/04/12 - Última actualización a 12/04/2017</t>
  </si>
  <si>
    <t>Iturria: Sustapen Ministerioa/ Fuente: Ministerio de Fomento</t>
  </si>
  <si>
    <t>EKIMEN PUBLIKOAK HASITAKO BABESTUTAKO ETXEBIZITZAK URTEKA ETA LURRALDEKA. 2017ko 1. hiruhilekoan arte</t>
  </si>
  <si>
    <t>VIVIENDAS PROTEGIDAS INICIADAS DE INICIATIVA PÚBLICA SEGÚN AÑO POR TERRITORIO. Hasta 1er trimestre 2017</t>
  </si>
  <si>
    <t>ALOKAIRUAN HASITAKO ETXEBIZITZAK URTEKA ETA LURRALDEKA. 2017ko 1. hiruhilekoan arte</t>
  </si>
  <si>
    <t>VIVIENDAS INICIADAS EN ALQUILER SEGÚN AÑO POR TERRITORIOS HISTÓRICOS. Hasta 1er trimestre 2017</t>
  </si>
  <si>
    <t>ETXEBIZITZA BABESTU HASIAK URTEKA ETA EGITURAZKO ESKUALDEKA. 2017ko 1. hiruhilekoan arte</t>
  </si>
  <si>
    <t>VIVIENDAS PROTEGIDAS INICIADAS SEGÚN AÑO POR ÁREAS FUNCIONALES. Hasta 1er trimestre 2017</t>
  </si>
  <si>
    <t>HIRU HIRIBURUTEAN HASITAKO ETXEBIZITZAK. 2017ko 1. hiruhilekoan arte</t>
  </si>
  <si>
    <t>VIVIENDAS PROTEGIDAS INICIADAS EN LAS CAPITALES. Hasta 1er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</si>
</sst>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35">
    <font>
      <sz val="10"/>
      <name val="MS Sans"/>
    </font>
    <font>
      <sz val="10"/>
      <name val="MS Sans"/>
    </font>
    <font>
      <sz val="10"/>
      <color indexed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10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b/>
      <i/>
      <sz val="12"/>
      <name val="Verdana"/>
      <family val="2"/>
    </font>
    <font>
      <sz val="12"/>
      <name val="Helv"/>
    </font>
    <font>
      <sz val="10"/>
      <color indexed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4" borderId="0" applyNumberFormat="0" applyBorder="0" applyAlignment="0" applyProtection="0"/>
    <xf numFmtId="0" fontId="20" fillId="16" borderId="1" applyNumberFormat="0" applyAlignment="0" applyProtection="0"/>
    <xf numFmtId="0" fontId="21" fillId="17" borderId="2" applyNumberFormat="0" applyAlignment="0" applyProtection="0"/>
    <xf numFmtId="0" fontId="22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24" fillId="7" borderId="1" applyNumberFormat="0" applyAlignment="0" applyProtection="0"/>
    <xf numFmtId="164" fontId="15" fillId="0" borderId="0" applyFont="0" applyFill="0" applyBorder="0" applyAlignment="0" applyProtection="0"/>
    <xf numFmtId="0" fontId="25" fillId="3" borderId="0" applyNumberFormat="0" applyBorder="0" applyAlignment="0" applyProtection="0"/>
    <xf numFmtId="4" fontId="1" fillId="0" borderId="0" applyFont="0" applyFill="0" applyBorder="0" applyAlignment="0" applyProtection="0"/>
    <xf numFmtId="0" fontId="27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6" fillId="23" borderId="4" applyNumberFormat="0" applyFont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3" fillId="0" borderId="8" applyNumberFormat="0" applyFill="0" applyAlignment="0" applyProtection="0"/>
    <xf numFmtId="0" fontId="34" fillId="0" borderId="9" applyNumberFormat="0" applyFill="0" applyAlignment="0" applyProtection="0"/>
  </cellStyleXfs>
  <cellXfs count="12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/>
    <xf numFmtId="0" fontId="7" fillId="0" borderId="10" xfId="0" applyFont="1" applyFill="1" applyBorder="1" applyAlignment="1">
      <alignment horizontal="left" wrapText="1"/>
    </xf>
    <xf numFmtId="0" fontId="9" fillId="0" borderId="0" xfId="0" applyFont="1"/>
    <xf numFmtId="3" fontId="5" fillId="0" borderId="16" xfId="0" applyNumberFormat="1" applyFont="1" applyFill="1" applyBorder="1" applyAlignment="1"/>
    <xf numFmtId="3" fontId="5" fillId="0" borderId="18" xfId="0" applyNumberFormat="1" applyFont="1" applyFill="1" applyBorder="1" applyAlignment="1"/>
    <xf numFmtId="3" fontId="5" fillId="0" borderId="20" xfId="0" applyNumberFormat="1" applyFont="1" applyFill="1" applyBorder="1" applyAlignment="1"/>
    <xf numFmtId="3" fontId="5" fillId="0" borderId="0" xfId="0" applyNumberFormat="1" applyFont="1" applyFill="1" applyBorder="1" applyAlignment="1"/>
    <xf numFmtId="3" fontId="5" fillId="0" borderId="21" xfId="0" applyNumberFormat="1" applyFont="1" applyFill="1" applyBorder="1" applyAlignment="1"/>
    <xf numFmtId="3" fontId="5" fillId="0" borderId="22" xfId="0" applyNumberFormat="1" applyFont="1" applyFill="1" applyBorder="1" applyAlignment="1"/>
    <xf numFmtId="0" fontId="11" fillId="0" borderId="15" xfId="0" applyFont="1" applyFill="1" applyBorder="1" applyAlignment="1">
      <alignment horizontal="center" vertical="center"/>
    </xf>
    <xf numFmtId="0" fontId="5" fillId="0" borderId="0" xfId="36" applyFont="1"/>
    <xf numFmtId="0" fontId="7" fillId="0" borderId="0" xfId="36" applyFont="1"/>
    <xf numFmtId="0" fontId="8" fillId="0" borderId="0" xfId="36" applyFont="1"/>
    <xf numFmtId="0" fontId="8" fillId="0" borderId="11" xfId="36" applyFont="1" applyFill="1" applyBorder="1" applyAlignment="1">
      <alignment horizontal="left"/>
    </xf>
    <xf numFmtId="0" fontId="8" fillId="0" borderId="12" xfId="36" applyFont="1" applyFill="1" applyBorder="1" applyAlignment="1">
      <alignment horizontal="left"/>
    </xf>
    <xf numFmtId="0" fontId="7" fillId="0" borderId="13" xfId="36" applyFont="1" applyFill="1" applyBorder="1" applyAlignment="1">
      <alignment horizontal="left"/>
    </xf>
    <xf numFmtId="0" fontId="7" fillId="0" borderId="0" xfId="36" applyFont="1" applyFill="1" applyBorder="1" applyAlignment="1">
      <alignment horizontal="left"/>
    </xf>
    <xf numFmtId="0" fontId="9" fillId="0" borderId="0" xfId="36" applyFont="1"/>
    <xf numFmtId="0" fontId="7" fillId="0" borderId="10" xfId="36" applyFont="1" applyFill="1" applyBorder="1" applyAlignment="1">
      <alignment horizontal="left" wrapText="1"/>
    </xf>
    <xf numFmtId="0" fontId="8" fillId="0" borderId="0" xfId="35" applyFont="1"/>
    <xf numFmtId="0" fontId="7" fillId="0" borderId="0" xfId="35" applyFont="1"/>
    <xf numFmtId="0" fontId="8" fillId="0" borderId="11" xfId="35" applyFont="1" applyFill="1" applyBorder="1" applyAlignment="1">
      <alignment horizontal="left"/>
    </xf>
    <xf numFmtId="0" fontId="8" fillId="0" borderId="12" xfId="35" applyFont="1" applyFill="1" applyBorder="1" applyAlignment="1">
      <alignment horizontal="left"/>
    </xf>
    <xf numFmtId="0" fontId="7" fillId="0" borderId="13" xfId="35" applyFont="1" applyFill="1" applyBorder="1" applyAlignment="1">
      <alignment horizontal="center"/>
    </xf>
    <xf numFmtId="3" fontId="5" fillId="0" borderId="16" xfId="35" applyNumberFormat="1" applyFont="1" applyFill="1" applyBorder="1" applyAlignment="1"/>
    <xf numFmtId="3" fontId="5" fillId="0" borderId="18" xfId="35" applyNumberFormat="1" applyFont="1" applyFill="1" applyBorder="1" applyAlignment="1"/>
    <xf numFmtId="3" fontId="5" fillId="0" borderId="20" xfId="35" applyNumberFormat="1" applyFont="1" applyBorder="1"/>
    <xf numFmtId="0" fontId="5" fillId="0" borderId="0" xfId="35" applyFont="1"/>
    <xf numFmtId="3" fontId="5" fillId="0" borderId="25" xfId="35" applyNumberFormat="1" applyFont="1" applyBorder="1"/>
    <xf numFmtId="3" fontId="5" fillId="0" borderId="0" xfId="35" applyNumberFormat="1" applyFont="1" applyBorder="1"/>
    <xf numFmtId="0" fontId="8" fillId="0" borderId="0" xfId="37" applyFont="1"/>
    <xf numFmtId="0" fontId="7" fillId="0" borderId="26" xfId="37" applyFont="1" applyFill="1" applyBorder="1" applyAlignment="1">
      <alignment horizontal="left"/>
    </xf>
    <xf numFmtId="0" fontId="7" fillId="0" borderId="27" xfId="37" applyFont="1" applyFill="1" applyBorder="1" applyAlignment="1">
      <alignment horizontal="left"/>
    </xf>
    <xf numFmtId="3" fontId="8" fillId="0" borderId="0" xfId="37" applyNumberFormat="1" applyFont="1"/>
    <xf numFmtId="3" fontId="12" fillId="0" borderId="19" xfId="37" applyNumberFormat="1" applyFont="1" applyFill="1" applyBorder="1" applyAlignment="1">
      <alignment horizontal="left"/>
    </xf>
    <xf numFmtId="3" fontId="12" fillId="0" borderId="13" xfId="37" applyNumberFormat="1" applyFont="1" applyFill="1" applyBorder="1" applyAlignment="1">
      <alignment horizontal="left"/>
    </xf>
    <xf numFmtId="3" fontId="7" fillId="0" borderId="0" xfId="37" applyNumberFormat="1" applyFont="1"/>
    <xf numFmtId="3" fontId="5" fillId="0" borderId="29" xfId="37" applyNumberFormat="1" applyFont="1" applyFill="1" applyBorder="1" applyAlignment="1"/>
    <xf numFmtId="3" fontId="5" fillId="0" borderId="30" xfId="37" applyNumberFormat="1" applyFont="1" applyFill="1" applyBorder="1" applyAlignment="1"/>
    <xf numFmtId="3" fontId="13" fillId="0" borderId="31" xfId="37" applyNumberFormat="1" applyFont="1" applyFill="1" applyBorder="1" applyAlignment="1"/>
    <xf numFmtId="3" fontId="8" fillId="0" borderId="33" xfId="37" applyNumberFormat="1" applyFont="1" applyFill="1" applyBorder="1" applyAlignment="1">
      <alignment horizontal="left" wrapText="1"/>
    </xf>
    <xf numFmtId="3" fontId="8" fillId="0" borderId="34" xfId="37" applyNumberFormat="1" applyFont="1" applyFill="1" applyBorder="1" applyAlignment="1">
      <alignment horizontal="left" wrapText="1"/>
    </xf>
    <xf numFmtId="3" fontId="7" fillId="24" borderId="35" xfId="37" applyNumberFormat="1" applyFont="1" applyFill="1" applyBorder="1" applyAlignment="1">
      <alignment horizontal="left"/>
    </xf>
    <xf numFmtId="3" fontId="5" fillId="24" borderId="28" xfId="37" applyNumberFormat="1" applyFont="1" applyFill="1" applyBorder="1" applyAlignment="1"/>
    <xf numFmtId="3" fontId="7" fillId="24" borderId="26" xfId="37" applyNumberFormat="1" applyFont="1" applyFill="1" applyBorder="1" applyAlignment="1">
      <alignment horizontal="left" wrapText="1"/>
    </xf>
    <xf numFmtId="0" fontId="7" fillId="0" borderId="0" xfId="35" applyFont="1" applyFill="1" applyBorder="1" applyAlignment="1">
      <alignment horizontal="center"/>
    </xf>
    <xf numFmtId="3" fontId="5" fillId="0" borderId="23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/>
    </xf>
    <xf numFmtId="3" fontId="5" fillId="0" borderId="24" xfId="0" applyNumberFormat="1" applyFont="1" applyFill="1" applyBorder="1" applyAlignment="1">
      <alignment horizontal="right"/>
    </xf>
    <xf numFmtId="0" fontId="5" fillId="0" borderId="0" xfId="0" applyFont="1" applyAlignment="1"/>
    <xf numFmtId="3" fontId="5" fillId="0" borderId="20" xfId="33" applyNumberFormat="1" applyFont="1" applyFill="1" applyBorder="1" applyAlignment="1"/>
    <xf numFmtId="0" fontId="0" fillId="0" borderId="0" xfId="0" applyAlignment="1"/>
    <xf numFmtId="0" fontId="7" fillId="0" borderId="37" xfId="0" applyFont="1" applyFill="1" applyBorder="1" applyAlignment="1">
      <alignment horizontal="left"/>
    </xf>
    <xf numFmtId="0" fontId="7" fillId="0" borderId="38" xfId="36" applyFont="1" applyFill="1" applyBorder="1" applyAlignment="1">
      <alignment horizontal="left"/>
    </xf>
    <xf numFmtId="0" fontId="8" fillId="0" borderId="39" xfId="0" applyFont="1" applyFill="1" applyBorder="1" applyAlignment="1">
      <alignment horizontal="left"/>
    </xf>
    <xf numFmtId="0" fontId="7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2" fillId="0" borderId="0" xfId="0" applyFont="1" applyFill="1"/>
    <xf numFmtId="3" fontId="5" fillId="0" borderId="18" xfId="33" applyNumberFormat="1" applyFont="1" applyFill="1" applyBorder="1"/>
    <xf numFmtId="0" fontId="5" fillId="0" borderId="0" xfId="0" applyFont="1" applyFill="1" applyAlignment="1"/>
    <xf numFmtId="0" fontId="10" fillId="0" borderId="0" xfId="0" applyFont="1" applyFill="1"/>
    <xf numFmtId="0" fontId="7" fillId="0" borderId="0" xfId="0" quotePrefix="1" applyFont="1" applyFill="1"/>
    <xf numFmtId="0" fontId="7" fillId="0" borderId="0" xfId="0" quotePrefix="1" applyFont="1" applyFill="1" applyAlignment="1">
      <alignment horizontal="left"/>
    </xf>
    <xf numFmtId="0" fontId="14" fillId="0" borderId="0" xfId="0" applyFont="1" applyFill="1"/>
    <xf numFmtId="0" fontId="8" fillId="0" borderId="0" xfId="35" applyFont="1" applyFill="1"/>
    <xf numFmtId="0" fontId="8" fillId="0" borderId="0" xfId="37" applyFont="1" applyFill="1"/>
    <xf numFmtId="0" fontId="7" fillId="0" borderId="40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left"/>
    </xf>
    <xf numFmtId="0" fontId="8" fillId="0" borderId="0" xfId="35" applyFont="1" applyFill="1" applyBorder="1" applyAlignment="1">
      <alignment horizontal="left"/>
    </xf>
    <xf numFmtId="0" fontId="8" fillId="0" borderId="17" xfId="35" applyFont="1" applyFill="1" applyBorder="1" applyAlignment="1">
      <alignment horizontal="left"/>
    </xf>
    <xf numFmtId="0" fontId="7" fillId="0" borderId="10" xfId="0" applyFont="1" applyFill="1" applyBorder="1" applyAlignment="1">
      <alignment wrapText="1"/>
    </xf>
    <xf numFmtId="0" fontId="4" fillId="0" borderId="0" xfId="0" applyFont="1" applyFill="1"/>
    <xf numFmtId="0" fontId="4" fillId="0" borderId="37" xfId="0" applyFont="1" applyFill="1" applyBorder="1"/>
    <xf numFmtId="0" fontId="16" fillId="0" borderId="0" xfId="0" applyFont="1" applyFill="1"/>
    <xf numFmtId="0" fontId="16" fillId="0" borderId="40" xfId="0" applyFont="1" applyFill="1" applyBorder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4" fillId="0" borderId="37" xfId="0" applyFont="1" applyBorder="1"/>
    <xf numFmtId="0" fontId="3" fillId="0" borderId="40" xfId="0" applyFont="1" applyFill="1" applyBorder="1" applyAlignment="1">
      <alignment horizontal="left"/>
    </xf>
    <xf numFmtId="0" fontId="16" fillId="0" borderId="0" xfId="0" applyFont="1"/>
    <xf numFmtId="0" fontId="16" fillId="0" borderId="37" xfId="0" applyFont="1" applyBorder="1"/>
    <xf numFmtId="0" fontId="3" fillId="0" borderId="37" xfId="0" applyFont="1" applyFill="1" applyBorder="1" applyAlignment="1">
      <alignment horizontal="left"/>
    </xf>
    <xf numFmtId="0" fontId="4" fillId="0" borderId="0" xfId="0" applyFont="1" applyFill="1" applyBorder="1"/>
    <xf numFmtId="0" fontId="8" fillId="0" borderId="0" xfId="35" applyFont="1" applyBorder="1"/>
    <xf numFmtId="0" fontId="16" fillId="0" borderId="0" xfId="0" applyFont="1" applyBorder="1"/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7" fillId="0" borderId="0" xfId="35" applyFont="1" applyAlignment="1">
      <alignment wrapText="1"/>
    </xf>
    <xf numFmtId="0" fontId="7" fillId="0" borderId="0" xfId="35" applyFont="1" applyAlignment="1">
      <alignment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/>
    <xf numFmtId="0" fontId="5" fillId="0" borderId="0" xfId="0" quotePrefix="1" applyFont="1" applyFill="1"/>
    <xf numFmtId="0" fontId="13" fillId="0" borderId="0" xfId="36" applyFont="1" applyFill="1" applyBorder="1" applyAlignment="1">
      <alignment horizontal="left"/>
    </xf>
    <xf numFmtId="0" fontId="13" fillId="0" borderId="0" xfId="0" applyFont="1" applyFill="1" applyBorder="1" applyAlignment="1">
      <alignment vertical="center"/>
    </xf>
    <xf numFmtId="0" fontId="5" fillId="0" borderId="0" xfId="37" applyFont="1"/>
    <xf numFmtId="0" fontId="11" fillId="0" borderId="3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3" fontId="5" fillId="0" borderId="0" xfId="33" applyNumberFormat="1" applyFont="1" applyFill="1" applyBorder="1" applyAlignment="1"/>
    <xf numFmtId="3" fontId="8" fillId="0" borderId="0" xfId="35" applyNumberFormat="1" applyFont="1"/>
    <xf numFmtId="0" fontId="7" fillId="0" borderId="36" xfId="0" applyFont="1" applyFill="1" applyBorder="1" applyAlignment="1">
      <alignment horizontal="center" vertical="justify" wrapText="1"/>
    </xf>
    <xf numFmtId="0" fontId="7" fillId="0" borderId="42" xfId="0" applyFont="1" applyFill="1" applyBorder="1" applyAlignment="1">
      <alignment horizontal="center" vertical="justify" wrapText="1"/>
    </xf>
    <xf numFmtId="0" fontId="7" fillId="0" borderId="14" xfId="0" applyFont="1" applyFill="1" applyBorder="1" applyAlignment="1">
      <alignment horizontal="left" vertical="justify" wrapText="1"/>
    </xf>
    <xf numFmtId="0" fontId="7" fillId="0" borderId="10" xfId="0" applyFont="1" applyFill="1" applyBorder="1" applyAlignment="1">
      <alignment horizontal="left" vertical="justify" wrapText="1"/>
    </xf>
    <xf numFmtId="0" fontId="7" fillId="0" borderId="14" xfId="0" applyFont="1" applyFill="1" applyBorder="1" applyAlignment="1">
      <alignment horizontal="center" vertical="justify" wrapText="1"/>
    </xf>
    <xf numFmtId="0" fontId="7" fillId="0" borderId="10" xfId="0" applyFont="1" applyFill="1" applyBorder="1" applyAlignment="1">
      <alignment horizontal="center" vertical="justify" wrapText="1"/>
    </xf>
    <xf numFmtId="0" fontId="7" fillId="0" borderId="19" xfId="35" applyFont="1" applyFill="1" applyBorder="1" applyAlignment="1">
      <alignment horizontal="center"/>
    </xf>
    <xf numFmtId="0" fontId="7" fillId="0" borderId="13" xfId="35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3" fontId="8" fillId="0" borderId="43" xfId="37" applyNumberFormat="1" applyFont="1" applyFill="1" applyBorder="1" applyAlignment="1">
      <alignment horizontal="center" vertical="center"/>
    </xf>
    <xf numFmtId="3" fontId="8" fillId="0" borderId="29" xfId="37" applyNumberFormat="1" applyFont="1" applyFill="1" applyBorder="1" applyAlignment="1">
      <alignment horizontal="center" vertical="center"/>
    </xf>
    <xf numFmtId="3" fontId="8" fillId="0" borderId="44" xfId="37" applyNumberFormat="1" applyFont="1" applyFill="1" applyBorder="1" applyAlignment="1">
      <alignment horizontal="center" vertical="center"/>
    </xf>
    <xf numFmtId="3" fontId="8" fillId="0" borderId="43" xfId="37" applyNumberFormat="1" applyFont="1" applyFill="1" applyBorder="1" applyAlignment="1">
      <alignment horizontal="center" vertical="center" wrapText="1"/>
    </xf>
    <xf numFmtId="3" fontId="8" fillId="0" borderId="29" xfId="37" applyNumberFormat="1" applyFont="1" applyFill="1" applyBorder="1" applyAlignment="1">
      <alignment horizontal="center" vertical="center" wrapText="1"/>
    </xf>
    <xf numFmtId="3" fontId="8" fillId="0" borderId="44" xfId="37" applyNumberFormat="1" applyFont="1" applyFill="1" applyBorder="1" applyAlignment="1">
      <alignment horizontal="center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_EGI ESK hasi" xfId="35"/>
    <cellStyle name="Normal_ETXEAK0" xfId="36"/>
    <cellStyle name="Normal_Hiriburu hasi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aia/EVIT/1er%20trim%202017/Estad&#237;stica%20Oficial%20Trimestre%201%202017%20Inicia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s Iniciadas"/>
      <sheetName val="Vivi Ini iniciativa publica"/>
      <sheetName val="Vivi Ini Alquiler"/>
      <sheetName val="Vivi Ini Area Funcional"/>
      <sheetName val="Vivi Ini Capitales"/>
    </sheetNames>
    <sheetDataSet>
      <sheetData sheetId="0">
        <row r="67">
          <cell r="I67">
            <v>0</v>
          </cell>
          <cell r="J67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abSelected="1" zoomScaleNormal="100" zoomScaleSheetLayoutView="75" workbookViewId="0">
      <selection activeCell="A4" sqref="A4"/>
    </sheetView>
  </sheetViews>
  <sheetFormatPr baseColWidth="10" defaultColWidth="12" defaultRowHeight="12.75"/>
  <cols>
    <col min="1" max="1" width="2.85546875" style="82" customWidth="1"/>
    <col min="2" max="2" width="34.140625" style="66" customWidth="1"/>
    <col min="3" max="8" width="5.5703125" style="67" bestFit="1" customWidth="1"/>
    <col min="9" max="10" width="8" style="67" bestFit="1" customWidth="1"/>
    <col min="11" max="16384" width="12" style="82"/>
  </cols>
  <sheetData>
    <row r="1" spans="1:10">
      <c r="A1" s="65" t="s">
        <v>80</v>
      </c>
    </row>
    <row r="2" spans="1:10">
      <c r="A2" s="65" t="s">
        <v>81</v>
      </c>
    </row>
    <row r="3" spans="1:10" ht="6" customHeight="1" thickBot="1">
      <c r="B3" s="65"/>
    </row>
    <row r="4" spans="1:10" ht="27" customHeight="1">
      <c r="B4" s="11" t="s">
        <v>20</v>
      </c>
      <c r="C4" s="19">
        <v>2010</v>
      </c>
      <c r="D4" s="19">
        <v>2011</v>
      </c>
      <c r="E4" s="19">
        <v>2012</v>
      </c>
      <c r="F4" s="19">
        <v>2013</v>
      </c>
      <c r="G4" s="19">
        <v>2014</v>
      </c>
      <c r="H4" s="19">
        <v>2015</v>
      </c>
      <c r="I4" s="19">
        <v>2016</v>
      </c>
      <c r="J4" s="19">
        <v>2017</v>
      </c>
    </row>
    <row r="5" spans="1:10">
      <c r="B5" s="6" t="s">
        <v>23</v>
      </c>
      <c r="C5" s="13">
        <v>788</v>
      </c>
      <c r="D5" s="13">
        <v>195</v>
      </c>
      <c r="E5" s="13">
        <v>31</v>
      </c>
      <c r="F5" s="13">
        <v>0</v>
      </c>
      <c r="G5" s="13">
        <v>20</v>
      </c>
      <c r="H5" s="13">
        <v>15</v>
      </c>
      <c r="I5" s="13">
        <v>40</v>
      </c>
      <c r="J5" s="13">
        <v>0</v>
      </c>
    </row>
    <row r="6" spans="1:10">
      <c r="B6" s="7" t="s">
        <v>0</v>
      </c>
      <c r="C6" s="14">
        <v>411</v>
      </c>
      <c r="D6" s="14">
        <v>881</v>
      </c>
      <c r="E6" s="14">
        <v>1064</v>
      </c>
      <c r="F6" s="14">
        <v>683</v>
      </c>
      <c r="G6" s="14">
        <v>606</v>
      </c>
      <c r="H6" s="14">
        <v>302</v>
      </c>
      <c r="I6" s="14">
        <v>302</v>
      </c>
      <c r="J6" s="14">
        <v>158</v>
      </c>
    </row>
    <row r="7" spans="1:10">
      <c r="B7" s="6" t="s">
        <v>1</v>
      </c>
      <c r="C7" s="13">
        <v>813</v>
      </c>
      <c r="D7" s="13">
        <v>891</v>
      </c>
      <c r="E7" s="13">
        <v>285</v>
      </c>
      <c r="F7" s="13">
        <v>333</v>
      </c>
      <c r="G7" s="13">
        <v>253</v>
      </c>
      <c r="H7" s="13">
        <v>85</v>
      </c>
      <c r="I7" s="13">
        <v>187</v>
      </c>
      <c r="J7" s="13">
        <v>6</v>
      </c>
    </row>
    <row r="8" spans="1:10" ht="13.5" thickBot="1">
      <c r="B8" s="8" t="s">
        <v>43</v>
      </c>
      <c r="C8" s="15">
        <v>2012</v>
      </c>
      <c r="D8" s="15">
        <v>1967</v>
      </c>
      <c r="E8" s="15">
        <v>1380</v>
      </c>
      <c r="F8" s="15">
        <v>1016</v>
      </c>
      <c r="G8" s="15">
        <v>879</v>
      </c>
      <c r="H8" s="15">
        <v>402</v>
      </c>
      <c r="I8" s="15">
        <f>SUM(I5:I7)</f>
        <v>529</v>
      </c>
      <c r="J8" s="15">
        <f>SUM(J5:J7)</f>
        <v>164</v>
      </c>
    </row>
    <row r="9" spans="1:10" ht="6" customHeight="1" thickBot="1">
      <c r="B9" s="9"/>
    </row>
    <row r="10" spans="1:10" ht="27" customHeight="1">
      <c r="B10" s="11" t="s">
        <v>26</v>
      </c>
      <c r="C10" s="19">
        <v>2010</v>
      </c>
      <c r="D10" s="19">
        <v>2011</v>
      </c>
      <c r="E10" s="19">
        <v>2012</v>
      </c>
      <c r="F10" s="19">
        <v>2013</v>
      </c>
      <c r="G10" s="19">
        <v>2014</v>
      </c>
      <c r="H10" s="19">
        <v>2015</v>
      </c>
      <c r="I10" s="19">
        <v>2016</v>
      </c>
      <c r="J10" s="19">
        <v>2017</v>
      </c>
    </row>
    <row r="11" spans="1:10">
      <c r="B11" s="6" t="s">
        <v>23</v>
      </c>
      <c r="C11" s="13">
        <v>0</v>
      </c>
      <c r="D11" s="13">
        <v>36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</row>
    <row r="12" spans="1:10">
      <c r="B12" s="7" t="s">
        <v>0</v>
      </c>
      <c r="C12" s="14">
        <v>330</v>
      </c>
      <c r="D12" s="14">
        <v>526</v>
      </c>
      <c r="E12" s="14">
        <v>0</v>
      </c>
      <c r="F12" s="14">
        <v>241</v>
      </c>
      <c r="G12" s="14">
        <v>342</v>
      </c>
      <c r="H12" s="14">
        <v>110</v>
      </c>
      <c r="I12" s="14">
        <v>0</v>
      </c>
      <c r="J12" s="14">
        <v>0</v>
      </c>
    </row>
    <row r="13" spans="1:10">
      <c r="B13" s="6" t="s">
        <v>1</v>
      </c>
      <c r="C13" s="13">
        <v>282</v>
      </c>
      <c r="D13" s="13">
        <v>131</v>
      </c>
      <c r="E13" s="13">
        <v>180</v>
      </c>
      <c r="F13" s="13">
        <v>0</v>
      </c>
      <c r="G13" s="13">
        <v>135</v>
      </c>
      <c r="H13" s="13">
        <v>106</v>
      </c>
      <c r="I13" s="13">
        <v>268</v>
      </c>
      <c r="J13" s="13">
        <v>0</v>
      </c>
    </row>
    <row r="14" spans="1:10" ht="13.5" thickBot="1">
      <c r="B14" s="8" t="s">
        <v>43</v>
      </c>
      <c r="C14" s="15">
        <v>612</v>
      </c>
      <c r="D14" s="15">
        <v>693</v>
      </c>
      <c r="E14" s="15">
        <v>180</v>
      </c>
      <c r="F14" s="15">
        <v>241</v>
      </c>
      <c r="G14" s="15">
        <v>477</v>
      </c>
      <c r="H14" s="15">
        <v>216</v>
      </c>
      <c r="I14" s="15">
        <f>SUM(I11:I13)</f>
        <v>268</v>
      </c>
      <c r="J14" s="15">
        <f>SUM(J11:J13)</f>
        <v>0</v>
      </c>
    </row>
    <row r="15" spans="1:10" ht="6" customHeight="1" thickBot="1">
      <c r="B15" s="9"/>
    </row>
    <row r="16" spans="1:10" ht="27" customHeight="1">
      <c r="B16" s="11" t="s">
        <v>61</v>
      </c>
      <c r="C16" s="19">
        <v>2010</v>
      </c>
      <c r="D16" s="19">
        <v>2011</v>
      </c>
      <c r="E16" s="19">
        <v>2012</v>
      </c>
      <c r="F16" s="19">
        <v>2013</v>
      </c>
      <c r="G16" s="19">
        <v>2014</v>
      </c>
      <c r="H16" s="19">
        <v>2015</v>
      </c>
      <c r="I16" s="19">
        <v>2016</v>
      </c>
      <c r="J16" s="19">
        <v>2017</v>
      </c>
    </row>
    <row r="17" spans="1:10">
      <c r="B17" s="6" t="s">
        <v>23</v>
      </c>
      <c r="C17" s="13"/>
      <c r="D17" s="13"/>
      <c r="E17" s="13"/>
      <c r="F17" s="13">
        <v>0</v>
      </c>
      <c r="G17" s="13">
        <v>0</v>
      </c>
      <c r="H17" s="13">
        <v>0</v>
      </c>
      <c r="I17" s="13">
        <v>0</v>
      </c>
      <c r="J17" s="13">
        <v>0</v>
      </c>
    </row>
    <row r="18" spans="1:10">
      <c r="B18" s="7" t="s">
        <v>0</v>
      </c>
      <c r="C18" s="14"/>
      <c r="D18" s="14"/>
      <c r="E18" s="14"/>
      <c r="F18" s="14">
        <v>83</v>
      </c>
      <c r="G18" s="14">
        <v>0</v>
      </c>
      <c r="H18" s="14">
        <v>0</v>
      </c>
      <c r="I18" s="14">
        <v>0</v>
      </c>
      <c r="J18" s="14">
        <v>0</v>
      </c>
    </row>
    <row r="19" spans="1:10">
      <c r="B19" s="6" t="s">
        <v>1</v>
      </c>
      <c r="C19" s="13"/>
      <c r="D19" s="13"/>
      <c r="E19" s="13"/>
      <c r="F19" s="13">
        <v>0</v>
      </c>
      <c r="G19" s="13">
        <v>0</v>
      </c>
      <c r="H19" s="13">
        <v>0</v>
      </c>
      <c r="I19" s="13">
        <v>0</v>
      </c>
      <c r="J19" s="13">
        <v>0</v>
      </c>
    </row>
    <row r="20" spans="1:10" ht="13.5" thickBot="1">
      <c r="B20" s="8" t="s">
        <v>43</v>
      </c>
      <c r="C20" s="15">
        <v>0</v>
      </c>
      <c r="D20" s="15">
        <v>0</v>
      </c>
      <c r="E20" s="15">
        <v>0</v>
      </c>
      <c r="F20" s="15">
        <v>83</v>
      </c>
      <c r="G20" s="15">
        <v>0</v>
      </c>
      <c r="H20" s="15">
        <v>0</v>
      </c>
      <c r="I20" s="15">
        <f>SUM(I17:I19)</f>
        <v>0</v>
      </c>
      <c r="J20" s="15">
        <f>SUM(J17:J19)</f>
        <v>0</v>
      </c>
    </row>
    <row r="21" spans="1:10" ht="6" customHeight="1" thickBot="1">
      <c r="A21" s="83"/>
      <c r="B21" s="62"/>
    </row>
    <row r="22" spans="1:10" ht="26.25" customHeight="1">
      <c r="A22" s="111" t="s">
        <v>38</v>
      </c>
      <c r="B22" s="112"/>
      <c r="C22" s="19">
        <v>2010</v>
      </c>
      <c r="D22" s="19">
        <v>2011</v>
      </c>
      <c r="E22" s="19">
        <v>2012</v>
      </c>
      <c r="F22" s="19">
        <v>2013</v>
      </c>
      <c r="G22" s="19">
        <v>2014</v>
      </c>
      <c r="H22" s="19">
        <v>2015</v>
      </c>
      <c r="I22" s="19">
        <v>2016</v>
      </c>
      <c r="J22" s="19">
        <v>2017</v>
      </c>
    </row>
    <row r="23" spans="1:10">
      <c r="A23" s="6" t="s">
        <v>23</v>
      </c>
      <c r="B23" s="6"/>
      <c r="C23" s="13">
        <v>788</v>
      </c>
      <c r="D23" s="13">
        <v>231</v>
      </c>
      <c r="E23" s="13">
        <v>31</v>
      </c>
      <c r="F23" s="13">
        <v>0</v>
      </c>
      <c r="G23" s="13">
        <v>20</v>
      </c>
      <c r="H23" s="13">
        <v>15</v>
      </c>
      <c r="I23" s="13">
        <f t="shared" ref="I23:J25" si="0">I5+I11+I17</f>
        <v>40</v>
      </c>
      <c r="J23" s="13">
        <f t="shared" si="0"/>
        <v>0</v>
      </c>
    </row>
    <row r="24" spans="1:10">
      <c r="A24" s="7" t="s">
        <v>0</v>
      </c>
      <c r="B24" s="7"/>
      <c r="C24" s="14">
        <v>741</v>
      </c>
      <c r="D24" s="14">
        <v>1407</v>
      </c>
      <c r="E24" s="14">
        <v>1064</v>
      </c>
      <c r="F24" s="13">
        <v>1007</v>
      </c>
      <c r="G24" s="13">
        <v>948</v>
      </c>
      <c r="H24" s="13">
        <v>412</v>
      </c>
      <c r="I24" s="13">
        <f t="shared" si="0"/>
        <v>302</v>
      </c>
      <c r="J24" s="13">
        <f t="shared" si="0"/>
        <v>158</v>
      </c>
    </row>
    <row r="25" spans="1:10">
      <c r="A25" s="6" t="s">
        <v>1</v>
      </c>
      <c r="B25" s="6"/>
      <c r="C25" s="13">
        <v>1095</v>
      </c>
      <c r="D25" s="13">
        <v>1022</v>
      </c>
      <c r="E25" s="13">
        <v>465</v>
      </c>
      <c r="F25" s="13">
        <v>333</v>
      </c>
      <c r="G25" s="13">
        <v>388</v>
      </c>
      <c r="H25" s="13">
        <v>191</v>
      </c>
      <c r="I25" s="13">
        <f t="shared" si="0"/>
        <v>455</v>
      </c>
      <c r="J25" s="13">
        <f t="shared" si="0"/>
        <v>6</v>
      </c>
    </row>
    <row r="26" spans="1:10" ht="13.5" thickBot="1">
      <c r="A26" s="8" t="s">
        <v>43</v>
      </c>
      <c r="B26" s="8"/>
      <c r="C26" s="15">
        <v>2624</v>
      </c>
      <c r="D26" s="15">
        <v>2660</v>
      </c>
      <c r="E26" s="15">
        <v>1560</v>
      </c>
      <c r="F26" s="15">
        <v>1340</v>
      </c>
      <c r="G26" s="15">
        <v>1356</v>
      </c>
      <c r="H26" s="15">
        <v>618</v>
      </c>
      <c r="I26" s="15">
        <f>SUM(I23:I25)</f>
        <v>797</v>
      </c>
      <c r="J26" s="15">
        <f>SUM(J23:J25)</f>
        <v>164</v>
      </c>
    </row>
    <row r="27" spans="1:10" ht="6" customHeight="1" thickBot="1">
      <c r="B27" s="9"/>
    </row>
    <row r="28" spans="1:10" ht="25.5" customHeight="1">
      <c r="B28" s="11" t="s">
        <v>27</v>
      </c>
      <c r="C28" s="19">
        <v>2010</v>
      </c>
      <c r="D28" s="19">
        <v>2011</v>
      </c>
      <c r="E28" s="19">
        <v>2012</v>
      </c>
      <c r="F28" s="19">
        <v>2013</v>
      </c>
      <c r="G28" s="19">
        <v>2014</v>
      </c>
      <c r="H28" s="19">
        <v>2015</v>
      </c>
      <c r="I28" s="19">
        <v>2016</v>
      </c>
      <c r="J28" s="19">
        <v>2017</v>
      </c>
    </row>
    <row r="29" spans="1:10">
      <c r="B29" s="6" t="s">
        <v>23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</row>
    <row r="30" spans="1:10">
      <c r="B30" s="7" t="s">
        <v>0</v>
      </c>
      <c r="C30" s="18">
        <v>68</v>
      </c>
      <c r="D30" s="18"/>
      <c r="E30" s="18"/>
      <c r="F30" s="18">
        <v>32</v>
      </c>
      <c r="G30" s="18">
        <v>0</v>
      </c>
      <c r="H30" s="18">
        <v>0</v>
      </c>
      <c r="I30" s="18">
        <v>0</v>
      </c>
      <c r="J30" s="18">
        <v>0</v>
      </c>
    </row>
    <row r="31" spans="1:10">
      <c r="B31" s="6" t="s">
        <v>1</v>
      </c>
      <c r="C31" s="17"/>
      <c r="D31" s="17"/>
      <c r="E31" s="17"/>
      <c r="F31" s="17"/>
      <c r="G31" s="17">
        <v>0</v>
      </c>
      <c r="H31" s="17">
        <v>0</v>
      </c>
      <c r="I31" s="17">
        <v>0</v>
      </c>
      <c r="J31" s="17">
        <v>0</v>
      </c>
    </row>
    <row r="32" spans="1:10" ht="13.5" thickBot="1">
      <c r="B32" s="8" t="s">
        <v>43</v>
      </c>
      <c r="C32" s="15">
        <v>68</v>
      </c>
      <c r="D32" s="15">
        <v>0</v>
      </c>
      <c r="E32" s="15">
        <v>0</v>
      </c>
      <c r="F32" s="15">
        <v>32</v>
      </c>
      <c r="G32" s="15">
        <v>0</v>
      </c>
      <c r="H32" s="15">
        <v>0</v>
      </c>
      <c r="I32" s="15">
        <f>SUM(I29:I31)</f>
        <v>0</v>
      </c>
      <c r="J32" s="15">
        <f>SUM(J29:J31)</f>
        <v>0</v>
      </c>
    </row>
    <row r="33" spans="1:10" ht="6" customHeight="1" thickBot="1">
      <c r="B33" s="9"/>
    </row>
    <row r="34" spans="1:10" s="84" customFormat="1" ht="26.25" customHeight="1">
      <c r="B34" s="11" t="s">
        <v>21</v>
      </c>
      <c r="C34" s="19">
        <v>2010</v>
      </c>
      <c r="D34" s="19">
        <v>2011</v>
      </c>
      <c r="E34" s="19">
        <v>2012</v>
      </c>
      <c r="F34" s="19">
        <v>2013</v>
      </c>
      <c r="G34" s="19">
        <v>2014</v>
      </c>
      <c r="H34" s="19">
        <v>2015</v>
      </c>
      <c r="I34" s="19">
        <v>2016</v>
      </c>
      <c r="J34" s="19">
        <v>2017</v>
      </c>
    </row>
    <row r="35" spans="1:10" s="84" customFormat="1">
      <c r="B35" s="6" t="s">
        <v>23</v>
      </c>
      <c r="C35" s="13">
        <v>171</v>
      </c>
      <c r="D35" s="13">
        <v>16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</row>
    <row r="36" spans="1:10" s="84" customFormat="1">
      <c r="B36" s="7" t="s">
        <v>0</v>
      </c>
      <c r="C36" s="14">
        <v>90</v>
      </c>
      <c r="D36" s="14">
        <v>0</v>
      </c>
      <c r="E36" s="14">
        <v>40</v>
      </c>
      <c r="F36" s="14">
        <v>121</v>
      </c>
      <c r="G36" s="14">
        <v>0</v>
      </c>
      <c r="H36" s="14">
        <v>185</v>
      </c>
      <c r="I36" s="14">
        <v>3</v>
      </c>
      <c r="J36" s="14">
        <v>0</v>
      </c>
    </row>
    <row r="37" spans="1:10" s="84" customFormat="1">
      <c r="B37" s="6" t="s">
        <v>1</v>
      </c>
      <c r="C37" s="13">
        <v>129</v>
      </c>
      <c r="D37" s="13">
        <v>85</v>
      </c>
      <c r="E37" s="13">
        <v>20</v>
      </c>
      <c r="F37" s="13">
        <v>0</v>
      </c>
      <c r="G37" s="13">
        <v>0</v>
      </c>
      <c r="H37" s="13">
        <v>0</v>
      </c>
      <c r="I37" s="13">
        <v>25</v>
      </c>
      <c r="J37" s="13">
        <v>0</v>
      </c>
    </row>
    <row r="38" spans="1:10" s="84" customFormat="1" ht="13.5" thickBot="1">
      <c r="B38" s="8" t="s">
        <v>43</v>
      </c>
      <c r="C38" s="15">
        <v>390</v>
      </c>
      <c r="D38" s="15">
        <v>101</v>
      </c>
      <c r="E38" s="15">
        <v>60</v>
      </c>
      <c r="F38" s="15">
        <v>121</v>
      </c>
      <c r="G38" s="15">
        <v>0</v>
      </c>
      <c r="H38" s="15">
        <v>185</v>
      </c>
      <c r="I38" s="15">
        <f>SUM(I35:I37)</f>
        <v>28</v>
      </c>
      <c r="J38" s="15">
        <f>SUM(J35:J37)</f>
        <v>0</v>
      </c>
    </row>
    <row r="39" spans="1:10" ht="6" customHeight="1" thickBot="1">
      <c r="A39" s="83"/>
      <c r="B39" s="62"/>
    </row>
    <row r="40" spans="1:10" s="84" customFormat="1" ht="24.75" customHeight="1">
      <c r="A40" s="111" t="s">
        <v>28</v>
      </c>
      <c r="B40" s="112"/>
      <c r="C40" s="19">
        <v>2010</v>
      </c>
      <c r="D40" s="19">
        <v>2011</v>
      </c>
      <c r="E40" s="19">
        <v>2012</v>
      </c>
      <c r="F40" s="19">
        <v>2013</v>
      </c>
      <c r="G40" s="19">
        <v>2014</v>
      </c>
      <c r="H40" s="19">
        <v>2015</v>
      </c>
      <c r="I40" s="19">
        <v>2016</v>
      </c>
      <c r="J40" s="19">
        <v>2017</v>
      </c>
    </row>
    <row r="41" spans="1:10" s="84" customFormat="1">
      <c r="A41" s="6" t="s">
        <v>23</v>
      </c>
      <c r="B41" s="6"/>
      <c r="C41" s="13">
        <v>171</v>
      </c>
      <c r="D41" s="13">
        <v>16</v>
      </c>
      <c r="E41" s="13">
        <v>0</v>
      </c>
      <c r="F41" s="13">
        <v>0</v>
      </c>
      <c r="G41" s="13">
        <v>0</v>
      </c>
      <c r="H41" s="13">
        <v>0</v>
      </c>
      <c r="I41" s="13">
        <f t="shared" ref="I41:J44" si="1">I29+I35</f>
        <v>0</v>
      </c>
      <c r="J41" s="13">
        <f t="shared" si="1"/>
        <v>0</v>
      </c>
    </row>
    <row r="42" spans="1:10" s="84" customFormat="1">
      <c r="A42" s="7" t="s">
        <v>0</v>
      </c>
      <c r="B42" s="7"/>
      <c r="C42" s="14">
        <v>158</v>
      </c>
      <c r="D42" s="14">
        <v>0</v>
      </c>
      <c r="E42" s="14">
        <v>40</v>
      </c>
      <c r="F42" s="14">
        <v>153</v>
      </c>
      <c r="G42" s="14">
        <v>0</v>
      </c>
      <c r="H42" s="14">
        <v>185</v>
      </c>
      <c r="I42" s="14">
        <f t="shared" si="1"/>
        <v>3</v>
      </c>
      <c r="J42" s="14">
        <f t="shared" si="1"/>
        <v>0</v>
      </c>
    </row>
    <row r="43" spans="1:10" s="84" customFormat="1">
      <c r="A43" s="6" t="s">
        <v>1</v>
      </c>
      <c r="B43" s="6"/>
      <c r="C43" s="13">
        <v>129</v>
      </c>
      <c r="D43" s="13">
        <v>85</v>
      </c>
      <c r="E43" s="13">
        <v>20</v>
      </c>
      <c r="F43" s="13">
        <v>0</v>
      </c>
      <c r="G43" s="13">
        <v>0</v>
      </c>
      <c r="H43" s="13">
        <v>0</v>
      </c>
      <c r="I43" s="13">
        <f t="shared" si="1"/>
        <v>25</v>
      </c>
      <c r="J43" s="13">
        <f t="shared" si="1"/>
        <v>0</v>
      </c>
    </row>
    <row r="44" spans="1:10" s="84" customFormat="1" ht="13.5" thickBot="1">
      <c r="A44" s="8" t="s">
        <v>43</v>
      </c>
      <c r="B44" s="8"/>
      <c r="C44" s="15">
        <v>458</v>
      </c>
      <c r="D44" s="15">
        <v>101</v>
      </c>
      <c r="E44" s="15">
        <v>60</v>
      </c>
      <c r="F44" s="15">
        <v>153</v>
      </c>
      <c r="G44" s="15">
        <v>0</v>
      </c>
      <c r="H44" s="15">
        <v>185</v>
      </c>
      <c r="I44" s="15">
        <f t="shared" si="1"/>
        <v>28</v>
      </c>
      <c r="J44" s="15">
        <f t="shared" si="1"/>
        <v>0</v>
      </c>
    </row>
    <row r="45" spans="1:10" ht="6" customHeight="1" thickBot="1">
      <c r="B45" s="9"/>
    </row>
    <row r="46" spans="1:10" s="84" customFormat="1" ht="26.25" customHeight="1">
      <c r="B46" s="11" t="s">
        <v>49</v>
      </c>
      <c r="C46" s="19">
        <v>2010</v>
      </c>
      <c r="D46" s="19">
        <v>2011</v>
      </c>
      <c r="E46" s="19">
        <v>2012</v>
      </c>
      <c r="F46" s="19">
        <v>2013</v>
      </c>
      <c r="G46" s="19">
        <v>2014</v>
      </c>
      <c r="H46" s="19">
        <v>2015</v>
      </c>
      <c r="I46" s="19">
        <v>2016</v>
      </c>
      <c r="J46" s="19">
        <v>2017</v>
      </c>
    </row>
    <row r="47" spans="1:10" s="84" customFormat="1">
      <c r="B47" s="6" t="s">
        <v>23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1</v>
      </c>
      <c r="J47" s="13">
        <v>58</v>
      </c>
    </row>
    <row r="48" spans="1:10" s="84" customFormat="1">
      <c r="B48" s="7" t="s">
        <v>0</v>
      </c>
      <c r="C48" s="14">
        <v>0</v>
      </c>
      <c r="D48" s="14">
        <v>0</v>
      </c>
      <c r="E48" s="14">
        <v>289</v>
      </c>
      <c r="F48" s="14">
        <v>193</v>
      </c>
      <c r="G48" s="14">
        <v>40</v>
      </c>
      <c r="H48" s="14">
        <v>89</v>
      </c>
      <c r="I48" s="14">
        <v>117</v>
      </c>
      <c r="J48" s="14">
        <v>0</v>
      </c>
    </row>
    <row r="49" spans="1:10" s="84" customFormat="1">
      <c r="B49" s="6" t="s">
        <v>1</v>
      </c>
      <c r="C49" s="13">
        <v>0</v>
      </c>
      <c r="D49" s="13">
        <v>81</v>
      </c>
      <c r="E49" s="13">
        <v>15</v>
      </c>
      <c r="F49" s="13">
        <v>15</v>
      </c>
      <c r="G49" s="13">
        <v>0</v>
      </c>
      <c r="H49" s="13">
        <v>36</v>
      </c>
      <c r="I49" s="13">
        <v>41</v>
      </c>
      <c r="J49" s="13">
        <v>149</v>
      </c>
    </row>
    <row r="50" spans="1:10" s="84" customFormat="1" ht="13.5" thickBot="1">
      <c r="B50" s="8" t="s">
        <v>43</v>
      </c>
      <c r="C50" s="15">
        <v>0</v>
      </c>
      <c r="D50" s="15">
        <v>81</v>
      </c>
      <c r="E50" s="15">
        <v>304</v>
      </c>
      <c r="F50" s="15">
        <v>208</v>
      </c>
      <c r="G50" s="15">
        <v>40</v>
      </c>
      <c r="H50" s="15">
        <v>125</v>
      </c>
      <c r="I50" s="15">
        <f>SUM(I47:I49)</f>
        <v>159</v>
      </c>
      <c r="J50" s="15">
        <f>SUM(J47:J49)</f>
        <v>207</v>
      </c>
    </row>
    <row r="51" spans="1:10" s="84" customFormat="1" ht="6" customHeight="1" thickBot="1">
      <c r="A51" s="85"/>
      <c r="B51" s="77"/>
      <c r="C51" s="16"/>
      <c r="D51" s="16"/>
      <c r="E51" s="16"/>
      <c r="F51" s="16"/>
      <c r="G51" s="16"/>
      <c r="H51" s="16"/>
      <c r="I51" s="16"/>
      <c r="J51" s="16"/>
    </row>
    <row r="52" spans="1:10" s="84" customFormat="1" ht="48" customHeight="1">
      <c r="A52" s="113" t="s">
        <v>50</v>
      </c>
      <c r="B52" s="114"/>
      <c r="C52" s="19">
        <v>2010</v>
      </c>
      <c r="D52" s="19">
        <v>2011</v>
      </c>
      <c r="E52" s="19">
        <v>2012</v>
      </c>
      <c r="F52" s="19">
        <v>2013</v>
      </c>
      <c r="G52" s="19">
        <v>2014</v>
      </c>
      <c r="H52" s="19">
        <v>2015</v>
      </c>
      <c r="I52" s="19">
        <v>2016</v>
      </c>
      <c r="J52" s="19">
        <v>2017</v>
      </c>
    </row>
    <row r="53" spans="1:10" s="84" customFormat="1">
      <c r="A53" s="6" t="s">
        <v>23</v>
      </c>
      <c r="B53" s="6"/>
      <c r="C53" s="13">
        <v>959</v>
      </c>
      <c r="D53" s="13">
        <v>247</v>
      </c>
      <c r="E53" s="13">
        <v>31</v>
      </c>
      <c r="F53" s="13">
        <v>0</v>
      </c>
      <c r="G53" s="13">
        <v>20</v>
      </c>
      <c r="H53" s="13">
        <v>15</v>
      </c>
      <c r="I53" s="13">
        <f t="shared" ref="I53:J56" si="2">I23+I41+I47</f>
        <v>41</v>
      </c>
      <c r="J53" s="13">
        <f t="shared" si="2"/>
        <v>58</v>
      </c>
    </row>
    <row r="54" spans="1:10" s="84" customFormat="1">
      <c r="A54" s="7" t="s">
        <v>0</v>
      </c>
      <c r="B54" s="7"/>
      <c r="C54" s="13">
        <v>899</v>
      </c>
      <c r="D54" s="13">
        <v>1407</v>
      </c>
      <c r="E54" s="13">
        <v>1393</v>
      </c>
      <c r="F54" s="13">
        <v>1353</v>
      </c>
      <c r="G54" s="13">
        <v>988</v>
      </c>
      <c r="H54" s="13">
        <v>686</v>
      </c>
      <c r="I54" s="13">
        <f t="shared" si="2"/>
        <v>422</v>
      </c>
      <c r="J54" s="13">
        <f t="shared" si="2"/>
        <v>158</v>
      </c>
    </row>
    <row r="55" spans="1:10" s="84" customFormat="1">
      <c r="A55" s="6" t="s">
        <v>1</v>
      </c>
      <c r="B55" s="6"/>
      <c r="C55" s="13">
        <v>1224</v>
      </c>
      <c r="D55" s="13">
        <v>1188</v>
      </c>
      <c r="E55" s="13">
        <v>500</v>
      </c>
      <c r="F55" s="13">
        <v>348</v>
      </c>
      <c r="G55" s="13">
        <v>388</v>
      </c>
      <c r="H55" s="13">
        <v>227</v>
      </c>
      <c r="I55" s="13">
        <f t="shared" si="2"/>
        <v>521</v>
      </c>
      <c r="J55" s="13">
        <f t="shared" si="2"/>
        <v>155</v>
      </c>
    </row>
    <row r="56" spans="1:10" s="84" customFormat="1" ht="13.5" thickBot="1">
      <c r="A56" s="8" t="s">
        <v>43</v>
      </c>
      <c r="B56" s="8"/>
      <c r="C56" s="15">
        <v>3082</v>
      </c>
      <c r="D56" s="15">
        <v>2842</v>
      </c>
      <c r="E56" s="15">
        <v>1924</v>
      </c>
      <c r="F56" s="15">
        <v>1701</v>
      </c>
      <c r="G56" s="15">
        <v>1396</v>
      </c>
      <c r="H56" s="15">
        <v>928</v>
      </c>
      <c r="I56" s="15">
        <f t="shared" si="2"/>
        <v>984</v>
      </c>
      <c r="J56" s="15">
        <f t="shared" si="2"/>
        <v>371</v>
      </c>
    </row>
    <row r="58" spans="1:10">
      <c r="A58" s="4" t="s">
        <v>57</v>
      </c>
    </row>
    <row r="59" spans="1:10">
      <c r="A59" s="65" t="s">
        <v>58</v>
      </c>
    </row>
    <row r="60" spans="1:10">
      <c r="A60" s="65" t="s">
        <v>56</v>
      </c>
    </row>
    <row r="61" spans="1:10">
      <c r="A61" s="65" t="s">
        <v>55</v>
      </c>
    </row>
    <row r="62" spans="1:10" ht="13.5" thickBot="1">
      <c r="B62" s="82"/>
    </row>
    <row r="63" spans="1:10" s="84" customFormat="1" ht="26.25" customHeight="1">
      <c r="B63" s="11" t="s">
        <v>72</v>
      </c>
      <c r="C63" s="19">
        <v>2010</v>
      </c>
      <c r="D63" s="19">
        <v>2011</v>
      </c>
      <c r="E63" s="19">
        <v>2012</v>
      </c>
      <c r="F63" s="19">
        <v>2013</v>
      </c>
      <c r="G63" s="19">
        <v>2014</v>
      </c>
      <c r="H63" s="19">
        <v>2015</v>
      </c>
      <c r="I63" s="19">
        <v>2016</v>
      </c>
      <c r="J63" s="19" t="s">
        <v>82</v>
      </c>
    </row>
    <row r="64" spans="1:10" s="84" customFormat="1">
      <c r="B64" s="6" t="s">
        <v>23</v>
      </c>
      <c r="C64" s="13">
        <v>0</v>
      </c>
      <c r="D64" s="13">
        <v>0</v>
      </c>
      <c r="E64" s="13">
        <v>91</v>
      </c>
      <c r="F64" s="13">
        <v>0</v>
      </c>
      <c r="G64" s="13">
        <v>0</v>
      </c>
      <c r="H64" s="13">
        <v>0</v>
      </c>
      <c r="I64" s="13">
        <v>0</v>
      </c>
      <c r="J64" s="13"/>
    </row>
    <row r="65" spans="1:10" s="84" customFormat="1">
      <c r="B65" s="7" t="s">
        <v>0</v>
      </c>
      <c r="C65" s="14">
        <v>0</v>
      </c>
      <c r="D65" s="14">
        <v>57</v>
      </c>
      <c r="E65" s="14">
        <v>86</v>
      </c>
      <c r="F65" s="14">
        <v>0</v>
      </c>
      <c r="G65" s="14">
        <v>0</v>
      </c>
      <c r="H65" s="14">
        <v>0</v>
      </c>
      <c r="I65" s="14">
        <v>154</v>
      </c>
      <c r="J65" s="14"/>
    </row>
    <row r="66" spans="1:10" s="84" customFormat="1">
      <c r="B66" s="6" t="s">
        <v>1</v>
      </c>
      <c r="C66" s="13">
        <v>0</v>
      </c>
      <c r="D66" s="13">
        <v>53</v>
      </c>
      <c r="E66" s="13">
        <v>0</v>
      </c>
      <c r="F66" s="13">
        <v>47</v>
      </c>
      <c r="G66" s="13">
        <v>55</v>
      </c>
      <c r="H66" s="13">
        <v>0</v>
      </c>
      <c r="I66" s="13">
        <v>0</v>
      </c>
      <c r="J66" s="13">
        <v>0</v>
      </c>
    </row>
    <row r="67" spans="1:10" s="84" customFormat="1" ht="13.5" thickBot="1">
      <c r="B67" s="8" t="s">
        <v>43</v>
      </c>
      <c r="C67" s="15">
        <v>0</v>
      </c>
      <c r="D67" s="15">
        <v>110</v>
      </c>
      <c r="E67" s="15">
        <v>177</v>
      </c>
      <c r="F67" s="15">
        <v>47</v>
      </c>
      <c r="G67" s="15">
        <v>55</v>
      </c>
      <c r="H67" s="15">
        <v>0</v>
      </c>
      <c r="I67" s="15">
        <f>SUM(I64:I66)</f>
        <v>154</v>
      </c>
      <c r="J67" s="15">
        <f>SUM(J64:J66)</f>
        <v>0</v>
      </c>
    </row>
    <row r="68" spans="1:10" ht="6.75" customHeight="1" thickBot="1">
      <c r="B68" s="9"/>
    </row>
    <row r="69" spans="1:10" s="84" customFormat="1" ht="45.75">
      <c r="B69" s="11" t="s">
        <v>77</v>
      </c>
      <c r="C69" s="19">
        <v>2010</v>
      </c>
      <c r="D69" s="19">
        <v>2011</v>
      </c>
      <c r="E69" s="19">
        <v>2012</v>
      </c>
      <c r="F69" s="19">
        <v>2013</v>
      </c>
      <c r="G69" s="19">
        <v>2014</v>
      </c>
      <c r="H69" s="19">
        <v>2015</v>
      </c>
      <c r="I69" s="19">
        <v>2016</v>
      </c>
      <c r="J69" s="19" t="s">
        <v>82</v>
      </c>
    </row>
    <row r="70" spans="1:10" s="84" customFormat="1">
      <c r="B70" s="6" t="s">
        <v>23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</row>
    <row r="71" spans="1:10" s="84" customFormat="1">
      <c r="B71" s="7" t="s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s="84" customFormat="1">
      <c r="B72" s="6" t="s">
        <v>1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</row>
    <row r="73" spans="1:10" s="84" customFormat="1" ht="13.5" thickBot="1">
      <c r="B73" s="8" t="s">
        <v>43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f>SUM(I70:I72)</f>
        <v>0</v>
      </c>
      <c r="J73" s="15">
        <f>SUM(J70:J72)</f>
        <v>0</v>
      </c>
    </row>
    <row r="74" spans="1:10" s="84" customFormat="1" ht="6" customHeight="1" thickBot="1">
      <c r="B74" s="9"/>
      <c r="C74" s="16"/>
      <c r="D74" s="16"/>
      <c r="E74" s="16"/>
      <c r="F74" s="16"/>
      <c r="G74" s="16"/>
      <c r="H74" s="16"/>
      <c r="I74" s="16"/>
      <c r="J74" s="16"/>
    </row>
    <row r="75" spans="1:10" s="84" customFormat="1" ht="45.75">
      <c r="B75" s="11" t="s">
        <v>78</v>
      </c>
      <c r="C75" s="19">
        <v>2010</v>
      </c>
      <c r="D75" s="19">
        <v>2011</v>
      </c>
      <c r="E75" s="19">
        <v>2012</v>
      </c>
      <c r="F75" s="19">
        <v>2013</v>
      </c>
      <c r="G75" s="19">
        <v>2014</v>
      </c>
      <c r="H75" s="19">
        <v>2015</v>
      </c>
      <c r="I75" s="19">
        <v>2016</v>
      </c>
      <c r="J75" s="19" t="s">
        <v>82</v>
      </c>
    </row>
    <row r="76" spans="1:10" s="84" customFormat="1">
      <c r="B76" s="6" t="s">
        <v>23</v>
      </c>
      <c r="C76" s="13">
        <v>13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/>
    </row>
    <row r="77" spans="1:10" s="84" customFormat="1">
      <c r="B77" s="7" t="s">
        <v>0</v>
      </c>
      <c r="C77" s="14">
        <v>282</v>
      </c>
      <c r="D77" s="14">
        <v>126</v>
      </c>
      <c r="E77" s="14">
        <v>0</v>
      </c>
      <c r="F77" s="14">
        <v>52</v>
      </c>
      <c r="G77" s="14">
        <v>32</v>
      </c>
      <c r="H77" s="14">
        <v>74</v>
      </c>
      <c r="I77" s="14">
        <v>0</v>
      </c>
      <c r="J77" s="14"/>
    </row>
    <row r="78" spans="1:10" s="84" customFormat="1">
      <c r="B78" s="6" t="s">
        <v>1</v>
      </c>
      <c r="C78" s="13">
        <v>55</v>
      </c>
      <c r="D78" s="13">
        <v>114</v>
      </c>
      <c r="E78" s="13">
        <v>4</v>
      </c>
      <c r="F78" s="13">
        <v>0</v>
      </c>
      <c r="G78" s="13">
        <v>13</v>
      </c>
      <c r="H78" s="13">
        <v>79</v>
      </c>
      <c r="I78" s="13">
        <v>193</v>
      </c>
      <c r="J78" s="13"/>
    </row>
    <row r="79" spans="1:10" s="84" customFormat="1" ht="13.5" thickBot="1">
      <c r="B79" s="8" t="s">
        <v>43</v>
      </c>
      <c r="C79" s="15">
        <v>350</v>
      </c>
      <c r="D79" s="15">
        <v>240</v>
      </c>
      <c r="E79" s="15">
        <v>4</v>
      </c>
      <c r="F79" s="15">
        <v>52</v>
      </c>
      <c r="G79" s="15">
        <v>45</v>
      </c>
      <c r="H79" s="15">
        <v>153</v>
      </c>
      <c r="I79" s="15">
        <f>SUM(I76:I78)</f>
        <v>193</v>
      </c>
      <c r="J79" s="15">
        <f>SUM(J76:J78)</f>
        <v>0</v>
      </c>
    </row>
    <row r="80" spans="1:10" ht="6" customHeight="1" thickBot="1">
      <c r="A80" s="83"/>
      <c r="B80" s="62"/>
    </row>
    <row r="81" spans="1:10" s="84" customFormat="1" ht="85.5" customHeight="1">
      <c r="A81" s="113" t="s">
        <v>48</v>
      </c>
      <c r="B81" s="114"/>
      <c r="C81" s="19">
        <v>2010</v>
      </c>
      <c r="D81" s="19">
        <v>2011</v>
      </c>
      <c r="E81" s="19">
        <v>2012</v>
      </c>
      <c r="F81" s="19">
        <v>2013</v>
      </c>
      <c r="G81" s="19">
        <v>2014</v>
      </c>
      <c r="H81" s="19">
        <v>2015</v>
      </c>
      <c r="I81" s="19">
        <v>2016</v>
      </c>
      <c r="J81" s="19" t="s">
        <v>82</v>
      </c>
    </row>
    <row r="82" spans="1:10" s="84" customFormat="1">
      <c r="A82" s="6" t="s">
        <v>23</v>
      </c>
      <c r="B82" s="6"/>
      <c r="C82" s="69">
        <v>13</v>
      </c>
      <c r="D82" s="69">
        <v>0</v>
      </c>
      <c r="E82" s="69">
        <v>91</v>
      </c>
      <c r="F82" s="69">
        <v>0</v>
      </c>
      <c r="G82" s="69">
        <v>0</v>
      </c>
      <c r="H82" s="69">
        <v>0</v>
      </c>
      <c r="I82" s="69">
        <f t="shared" ref="I82:J84" si="3">I64+I70+I76</f>
        <v>0</v>
      </c>
      <c r="J82" s="69">
        <f t="shared" si="3"/>
        <v>0</v>
      </c>
    </row>
    <row r="83" spans="1:10" s="84" customFormat="1">
      <c r="A83" s="7" t="s">
        <v>0</v>
      </c>
      <c r="B83" s="7"/>
      <c r="C83" s="69">
        <v>282</v>
      </c>
      <c r="D83" s="69">
        <v>183</v>
      </c>
      <c r="E83" s="69">
        <v>86</v>
      </c>
      <c r="F83" s="69">
        <v>52</v>
      </c>
      <c r="G83" s="69">
        <v>32</v>
      </c>
      <c r="H83" s="69">
        <v>74</v>
      </c>
      <c r="I83" s="69">
        <f t="shared" si="3"/>
        <v>154</v>
      </c>
      <c r="J83" s="69">
        <f t="shared" si="3"/>
        <v>0</v>
      </c>
    </row>
    <row r="84" spans="1:10" s="84" customFormat="1">
      <c r="A84" s="6" t="s">
        <v>1</v>
      </c>
      <c r="B84" s="6"/>
      <c r="C84" s="69">
        <v>55</v>
      </c>
      <c r="D84" s="69">
        <v>167</v>
      </c>
      <c r="E84" s="69">
        <v>4</v>
      </c>
      <c r="F84" s="69">
        <v>47</v>
      </c>
      <c r="G84" s="69">
        <v>68</v>
      </c>
      <c r="H84" s="69">
        <v>79</v>
      </c>
      <c r="I84" s="69">
        <f t="shared" si="3"/>
        <v>193</v>
      </c>
      <c r="J84" s="69">
        <f t="shared" si="3"/>
        <v>0</v>
      </c>
    </row>
    <row r="85" spans="1:10" s="84" customFormat="1" ht="13.5" thickBot="1">
      <c r="A85" s="8" t="s">
        <v>43</v>
      </c>
      <c r="B85" s="8"/>
      <c r="C85" s="60">
        <v>350</v>
      </c>
      <c r="D85" s="60">
        <v>350</v>
      </c>
      <c r="E85" s="60">
        <v>181</v>
      </c>
      <c r="F85" s="60">
        <v>99</v>
      </c>
      <c r="G85" s="60">
        <v>100</v>
      </c>
      <c r="H85" s="60">
        <v>153</v>
      </c>
      <c r="I85" s="60">
        <f>SUM(I82:I84)</f>
        <v>347</v>
      </c>
      <c r="J85" s="60">
        <f>SUM(J82:J84)</f>
        <v>0</v>
      </c>
    </row>
    <row r="86" spans="1:10" ht="6" customHeight="1" thickBot="1">
      <c r="A86" s="83"/>
      <c r="B86" s="62"/>
    </row>
    <row r="87" spans="1:10" s="84" customFormat="1" ht="25.5" customHeight="1">
      <c r="A87" s="111" t="s">
        <v>35</v>
      </c>
      <c r="B87" s="112"/>
      <c r="C87" s="19">
        <v>2010</v>
      </c>
      <c r="D87" s="19">
        <v>2011</v>
      </c>
      <c r="E87" s="19">
        <v>2012</v>
      </c>
      <c r="F87" s="19">
        <v>2013</v>
      </c>
      <c r="G87" s="19">
        <v>2014</v>
      </c>
      <c r="H87" s="19">
        <v>2015</v>
      </c>
      <c r="I87" s="19">
        <v>2016</v>
      </c>
      <c r="J87" s="19">
        <v>2017</v>
      </c>
    </row>
    <row r="88" spans="1:10" s="84" customFormat="1">
      <c r="A88" s="6" t="s">
        <v>23</v>
      </c>
      <c r="B88" s="6"/>
      <c r="C88" s="69">
        <v>972</v>
      </c>
      <c r="D88" s="69">
        <v>247</v>
      </c>
      <c r="E88" s="69">
        <v>122</v>
      </c>
      <c r="F88" s="69">
        <v>0</v>
      </c>
      <c r="G88" s="69">
        <v>20</v>
      </c>
      <c r="H88" s="69">
        <v>15</v>
      </c>
      <c r="I88" s="69">
        <f t="shared" ref="I88:J91" si="4">I82+I53</f>
        <v>41</v>
      </c>
      <c r="J88" s="69">
        <f t="shared" si="4"/>
        <v>58</v>
      </c>
    </row>
    <row r="89" spans="1:10" s="84" customFormat="1">
      <c r="A89" s="7" t="s">
        <v>0</v>
      </c>
      <c r="B89" s="7"/>
      <c r="C89" s="69">
        <v>1181</v>
      </c>
      <c r="D89" s="69">
        <v>1590</v>
      </c>
      <c r="E89" s="69">
        <v>1479</v>
      </c>
      <c r="F89" s="69">
        <v>1405</v>
      </c>
      <c r="G89" s="69">
        <v>1020</v>
      </c>
      <c r="H89" s="69">
        <v>760</v>
      </c>
      <c r="I89" s="69">
        <f t="shared" si="4"/>
        <v>576</v>
      </c>
      <c r="J89" s="69">
        <f t="shared" si="4"/>
        <v>158</v>
      </c>
    </row>
    <row r="90" spans="1:10" s="84" customFormat="1">
      <c r="A90" s="6" t="s">
        <v>1</v>
      </c>
      <c r="B90" s="6"/>
      <c r="C90" s="69">
        <v>1279</v>
      </c>
      <c r="D90" s="69">
        <v>1355</v>
      </c>
      <c r="E90" s="69">
        <v>504</v>
      </c>
      <c r="F90" s="69">
        <v>395</v>
      </c>
      <c r="G90" s="69">
        <v>456</v>
      </c>
      <c r="H90" s="69">
        <v>306</v>
      </c>
      <c r="I90" s="69">
        <f t="shared" si="4"/>
        <v>714</v>
      </c>
      <c r="J90" s="69">
        <f t="shared" si="4"/>
        <v>155</v>
      </c>
    </row>
    <row r="91" spans="1:10" s="84" customFormat="1" ht="12.75" customHeight="1" thickBot="1">
      <c r="A91" s="8" t="s">
        <v>43</v>
      </c>
      <c r="B91" s="8"/>
      <c r="C91" s="60">
        <v>3432</v>
      </c>
      <c r="D91" s="60">
        <v>3192</v>
      </c>
      <c r="E91" s="60">
        <v>2105</v>
      </c>
      <c r="F91" s="60">
        <v>1800</v>
      </c>
      <c r="G91" s="60">
        <v>1496</v>
      </c>
      <c r="H91" s="60">
        <v>1081</v>
      </c>
      <c r="I91" s="60">
        <f t="shared" si="4"/>
        <v>1331</v>
      </c>
      <c r="J91" s="60">
        <f t="shared" si="4"/>
        <v>371</v>
      </c>
    </row>
    <row r="92" spans="1:10" s="84" customFormat="1" ht="12.75" customHeight="1">
      <c r="A92" s="98" t="s">
        <v>79</v>
      </c>
      <c r="B92" s="9"/>
      <c r="C92" s="109"/>
      <c r="D92" s="109"/>
      <c r="E92" s="109"/>
      <c r="F92" s="109"/>
      <c r="G92" s="109"/>
      <c r="H92" s="109"/>
      <c r="I92" s="109"/>
      <c r="J92" s="109"/>
    </row>
    <row r="93" spans="1:10" s="67" customFormat="1" ht="10.5">
      <c r="A93" s="67" t="s">
        <v>83</v>
      </c>
    </row>
    <row r="94" spans="1:10" s="67" customFormat="1" ht="12.75" customHeight="1">
      <c r="A94" s="98" t="s">
        <v>68</v>
      </c>
      <c r="B94" s="98"/>
      <c r="C94" s="101"/>
      <c r="D94" s="101"/>
      <c r="E94" s="101"/>
      <c r="F94" s="101"/>
      <c r="G94" s="101"/>
      <c r="H94" s="101"/>
      <c r="I94" s="108"/>
      <c r="J94" s="108"/>
    </row>
    <row r="95" spans="1:10" s="67" customFormat="1" ht="12.75" customHeight="1">
      <c r="A95" s="108" t="s">
        <v>17</v>
      </c>
      <c r="B95" s="97"/>
      <c r="C95" s="101"/>
      <c r="D95" s="101"/>
      <c r="E95" s="101"/>
      <c r="F95" s="101"/>
      <c r="G95" s="101"/>
      <c r="H95" s="101"/>
      <c r="I95" s="108"/>
      <c r="J95" s="108"/>
    </row>
    <row r="96" spans="1:10" s="67" customFormat="1" ht="12.75" customHeight="1">
      <c r="A96" s="70" t="s">
        <v>84</v>
      </c>
      <c r="B96" s="70"/>
    </row>
    <row r="97" spans="1:10" s="67" customFormat="1" ht="6" customHeight="1"/>
    <row r="98" spans="1:10">
      <c r="B98" s="65" t="s">
        <v>24</v>
      </c>
    </row>
    <row r="99" spans="1:10">
      <c r="B99" s="65" t="s">
        <v>2</v>
      </c>
    </row>
    <row r="100" spans="1:10" ht="6" customHeight="1" thickBot="1">
      <c r="B100" s="65"/>
    </row>
    <row r="101" spans="1:10">
      <c r="B101" s="5" t="s">
        <v>25</v>
      </c>
      <c r="C101" s="19">
        <v>2010</v>
      </c>
      <c r="D101" s="19">
        <v>2011</v>
      </c>
      <c r="E101" s="19">
        <v>2012</v>
      </c>
      <c r="F101" s="19">
        <v>2013</v>
      </c>
      <c r="G101" s="19">
        <v>2014</v>
      </c>
      <c r="H101" s="19">
        <v>2015</v>
      </c>
      <c r="I101" s="19" t="s">
        <v>71</v>
      </c>
      <c r="J101" s="19">
        <v>2017</v>
      </c>
    </row>
    <row r="102" spans="1:10">
      <c r="B102" s="6" t="s">
        <v>23</v>
      </c>
      <c r="C102" s="69">
        <v>628</v>
      </c>
      <c r="D102" s="69">
        <v>473</v>
      </c>
      <c r="E102" s="69">
        <v>478</v>
      </c>
      <c r="F102" s="69">
        <v>129</v>
      </c>
      <c r="G102" s="69">
        <v>79</v>
      </c>
      <c r="H102" s="69">
        <v>201</v>
      </c>
      <c r="I102" s="69">
        <v>70</v>
      </c>
      <c r="J102" s="69"/>
    </row>
    <row r="103" spans="1:10">
      <c r="B103" s="7" t="s">
        <v>0</v>
      </c>
      <c r="C103" s="69">
        <v>930</v>
      </c>
      <c r="D103" s="69">
        <v>2025</v>
      </c>
      <c r="E103" s="69">
        <v>1258</v>
      </c>
      <c r="F103" s="69">
        <v>1086</v>
      </c>
      <c r="G103" s="69">
        <v>1102</v>
      </c>
      <c r="H103" s="69">
        <v>750</v>
      </c>
      <c r="I103" s="69">
        <v>303</v>
      </c>
      <c r="J103" s="69"/>
    </row>
    <row r="104" spans="1:10">
      <c r="B104" s="6" t="s">
        <v>1</v>
      </c>
      <c r="C104" s="69">
        <v>1014</v>
      </c>
      <c r="D104" s="69">
        <v>2306</v>
      </c>
      <c r="E104" s="69">
        <v>1007</v>
      </c>
      <c r="F104" s="69">
        <v>814</v>
      </c>
      <c r="G104" s="69">
        <v>1000</v>
      </c>
      <c r="H104" s="69">
        <v>1143</v>
      </c>
      <c r="I104" s="69">
        <v>1051</v>
      </c>
      <c r="J104" s="69"/>
    </row>
    <row r="105" spans="1:10" ht="13.5" thickBot="1">
      <c r="B105" s="8" t="s">
        <v>43</v>
      </c>
      <c r="C105" s="60">
        <v>2572</v>
      </c>
      <c r="D105" s="60">
        <v>4804</v>
      </c>
      <c r="E105" s="60">
        <v>2743</v>
      </c>
      <c r="F105" s="60">
        <v>2029</v>
      </c>
      <c r="G105" s="60">
        <v>2181</v>
      </c>
      <c r="H105" s="60">
        <v>2094</v>
      </c>
      <c r="I105" s="60">
        <f>SUM(I102:I104)</f>
        <v>1424</v>
      </c>
      <c r="J105" s="60">
        <f>SUM(J102:J104)</f>
        <v>0</v>
      </c>
    </row>
    <row r="106" spans="1:10">
      <c r="A106" s="67" t="s">
        <v>85</v>
      </c>
      <c r="C106" s="16"/>
      <c r="D106" s="16"/>
      <c r="E106" s="16"/>
      <c r="F106" s="16"/>
      <c r="G106" s="16"/>
      <c r="H106" s="16"/>
      <c r="I106" s="16"/>
      <c r="J106" s="16"/>
    </row>
    <row r="107" spans="1:10">
      <c r="A107" s="67" t="s">
        <v>76</v>
      </c>
    </row>
    <row r="108" spans="1:10">
      <c r="A108" s="67"/>
    </row>
    <row r="110" spans="1:10">
      <c r="A110" s="67"/>
    </row>
    <row r="120" spans="2:2">
      <c r="B120" s="71"/>
    </row>
    <row r="123" spans="2:2">
      <c r="B123" s="72"/>
    </row>
    <row r="124" spans="2:2">
      <c r="B124" s="72"/>
    </row>
    <row r="125" spans="2:2">
      <c r="B125" s="72"/>
    </row>
    <row r="126" spans="2:2">
      <c r="B126" s="72"/>
    </row>
    <row r="127" spans="2:2">
      <c r="B127" s="72"/>
    </row>
    <row r="128" spans="2:2">
      <c r="B128" s="72"/>
    </row>
    <row r="131" spans="2:10">
      <c r="B131" s="72"/>
      <c r="I131" s="103"/>
      <c r="J131" s="103"/>
    </row>
    <row r="132" spans="2:10">
      <c r="B132" s="72"/>
    </row>
    <row r="133" spans="2:10">
      <c r="C133" s="103"/>
      <c r="D133" s="103"/>
      <c r="E133" s="103"/>
      <c r="F133" s="103"/>
      <c r="G133" s="103"/>
      <c r="H133" s="103"/>
    </row>
    <row r="140" spans="2:10">
      <c r="B140" s="73"/>
    </row>
    <row r="141" spans="2:10">
      <c r="B141" s="72"/>
    </row>
    <row r="142" spans="2:10">
      <c r="B142" s="72"/>
    </row>
    <row r="143" spans="2:10">
      <c r="B143" s="72"/>
    </row>
    <row r="144" spans="2:10">
      <c r="B144" s="72"/>
    </row>
    <row r="145" spans="2:2" ht="15">
      <c r="B145" s="74"/>
    </row>
    <row r="147" spans="2:2">
      <c r="B147" s="71"/>
    </row>
    <row r="149" spans="2:2">
      <c r="B149" s="72"/>
    </row>
    <row r="152" spans="2:2">
      <c r="B152" s="72"/>
    </row>
    <row r="154" spans="2:2" ht="15">
      <c r="B154" s="74"/>
    </row>
  </sheetData>
  <mergeCells count="5">
    <mergeCell ref="A22:B22"/>
    <mergeCell ref="A40:B40"/>
    <mergeCell ref="A87:B87"/>
    <mergeCell ref="A52:B52"/>
    <mergeCell ref="A81:B81"/>
  </mergeCells>
  <phoneticPr fontId="0" type="noConversion"/>
  <printOptions horizontalCentered="1"/>
  <pageMargins left="0" right="0" top="1.3779527559055118" bottom="0.78740157480314965" header="0.39370078740157483" footer="0.39370078740157483"/>
  <pageSetup paperSize="9" scale="87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6" max="3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zoomScaleNormal="100" zoomScaleSheetLayoutView="75" workbookViewId="0">
      <selection activeCell="A3" sqref="A3"/>
    </sheetView>
  </sheetViews>
  <sheetFormatPr baseColWidth="10" defaultColWidth="12" defaultRowHeight="11.25"/>
  <cols>
    <col min="1" max="1" width="3.42578125" style="22" customWidth="1"/>
    <col min="2" max="2" width="32.140625" style="22" customWidth="1"/>
    <col min="3" max="3" width="5.5703125" style="2" bestFit="1" customWidth="1"/>
    <col min="4" max="5" width="6.5703125" style="2" bestFit="1" customWidth="1"/>
    <col min="6" max="6" width="6.5703125" style="2" customWidth="1"/>
    <col min="7" max="10" width="8" style="2" bestFit="1" customWidth="1"/>
    <col min="11" max="16384" width="12" style="22"/>
  </cols>
  <sheetData>
    <row r="1" spans="1:10">
      <c r="A1" s="21" t="s">
        <v>86</v>
      </c>
    </row>
    <row r="2" spans="1:10">
      <c r="A2" s="21" t="s">
        <v>87</v>
      </c>
    </row>
    <row r="3" spans="1:10">
      <c r="B3" s="21"/>
    </row>
    <row r="4" spans="1:10" ht="12" thickBot="1">
      <c r="B4" s="21" t="s">
        <v>19</v>
      </c>
    </row>
    <row r="5" spans="1:10" ht="22.5">
      <c r="B5" s="28" t="s">
        <v>30</v>
      </c>
      <c r="C5" s="19">
        <v>2010</v>
      </c>
      <c r="D5" s="19">
        <v>2011</v>
      </c>
      <c r="E5" s="19">
        <v>2012</v>
      </c>
      <c r="F5" s="19">
        <v>2013</v>
      </c>
      <c r="G5" s="19">
        <v>2014</v>
      </c>
      <c r="H5" s="19">
        <v>2015</v>
      </c>
      <c r="I5" s="19">
        <v>2016</v>
      </c>
      <c r="J5" s="19">
        <v>2017</v>
      </c>
    </row>
    <row r="6" spans="1:10">
      <c r="B6" s="6" t="s">
        <v>23</v>
      </c>
      <c r="C6" s="13">
        <v>0</v>
      </c>
      <c r="D6" s="13"/>
      <c r="E6" s="13">
        <v>0</v>
      </c>
      <c r="F6" s="13"/>
      <c r="G6" s="13"/>
      <c r="H6" s="13"/>
      <c r="I6" s="13">
        <v>0</v>
      </c>
      <c r="J6" s="13">
        <v>0</v>
      </c>
    </row>
    <row r="7" spans="1:10">
      <c r="B7" s="24" t="s">
        <v>0</v>
      </c>
      <c r="C7" s="14">
        <v>330</v>
      </c>
      <c r="D7" s="14">
        <v>396</v>
      </c>
      <c r="E7" s="14"/>
      <c r="F7" s="14">
        <v>213</v>
      </c>
      <c r="G7" s="14">
        <v>279</v>
      </c>
      <c r="H7" s="14">
        <v>110</v>
      </c>
      <c r="I7" s="14">
        <v>0</v>
      </c>
      <c r="J7" s="14">
        <v>0</v>
      </c>
    </row>
    <row r="8" spans="1:10">
      <c r="B8" s="23" t="s">
        <v>1</v>
      </c>
      <c r="C8" s="13">
        <v>218</v>
      </c>
      <c r="D8" s="13">
        <v>96</v>
      </c>
      <c r="E8" s="13">
        <v>62</v>
      </c>
      <c r="F8" s="13"/>
      <c r="G8" s="13">
        <v>135</v>
      </c>
      <c r="H8" s="13">
        <v>106</v>
      </c>
      <c r="I8" s="13">
        <v>268</v>
      </c>
      <c r="J8" s="13">
        <v>0</v>
      </c>
    </row>
    <row r="9" spans="1:10" ht="12" thickBot="1">
      <c r="B9" s="25" t="s">
        <v>43</v>
      </c>
      <c r="C9" s="15">
        <v>548</v>
      </c>
      <c r="D9" s="15">
        <v>492</v>
      </c>
      <c r="E9" s="15">
        <v>62</v>
      </c>
      <c r="F9" s="15">
        <v>213</v>
      </c>
      <c r="G9" s="15">
        <v>414</v>
      </c>
      <c r="H9" s="15">
        <v>216</v>
      </c>
      <c r="I9" s="15">
        <f>SUM(I6:I8)</f>
        <v>268</v>
      </c>
      <c r="J9" s="15">
        <f>SUM(J6:J8)</f>
        <v>0</v>
      </c>
    </row>
    <row r="10" spans="1:10" ht="12" thickBot="1">
      <c r="B10" s="26"/>
    </row>
    <row r="11" spans="1:10" ht="22.5">
      <c r="B11" s="28" t="s">
        <v>69</v>
      </c>
      <c r="C11" s="19">
        <v>2010</v>
      </c>
      <c r="D11" s="19">
        <v>2011</v>
      </c>
      <c r="E11" s="19">
        <v>2012</v>
      </c>
      <c r="F11" s="19">
        <v>2013</v>
      </c>
      <c r="G11" s="19">
        <v>2014</v>
      </c>
      <c r="H11" s="19">
        <v>2015</v>
      </c>
      <c r="I11" s="19">
        <v>2016</v>
      </c>
      <c r="J11" s="19">
        <v>2017</v>
      </c>
    </row>
    <row r="12" spans="1:10">
      <c r="B12" s="6" t="s">
        <v>23</v>
      </c>
      <c r="C12" s="13">
        <v>171</v>
      </c>
      <c r="D12" s="13"/>
      <c r="E12" s="13"/>
      <c r="F12" s="13"/>
      <c r="G12" s="13"/>
      <c r="H12" s="13"/>
      <c r="I12" s="13">
        <v>0</v>
      </c>
      <c r="J12" s="13">
        <v>0</v>
      </c>
    </row>
    <row r="13" spans="1:10">
      <c r="B13" s="24" t="s">
        <v>0</v>
      </c>
      <c r="C13" s="14">
        <v>90</v>
      </c>
      <c r="D13" s="14"/>
      <c r="E13" s="14"/>
      <c r="F13" s="14">
        <v>121</v>
      </c>
      <c r="G13" s="14"/>
      <c r="H13" s="14">
        <v>185</v>
      </c>
      <c r="I13" s="14">
        <v>0</v>
      </c>
      <c r="J13" s="14">
        <v>0</v>
      </c>
    </row>
    <row r="14" spans="1:10">
      <c r="B14" s="23" t="s">
        <v>1</v>
      </c>
      <c r="C14" s="13">
        <v>102</v>
      </c>
      <c r="D14" s="13">
        <v>32</v>
      </c>
      <c r="E14" s="13"/>
      <c r="F14" s="13"/>
      <c r="G14" s="13"/>
      <c r="H14" s="13"/>
      <c r="I14" s="13">
        <v>14</v>
      </c>
      <c r="J14" s="13">
        <v>0</v>
      </c>
    </row>
    <row r="15" spans="1:10" ht="12" thickBot="1">
      <c r="B15" s="25" t="s">
        <v>43</v>
      </c>
      <c r="C15" s="15">
        <v>363</v>
      </c>
      <c r="D15" s="15">
        <v>32</v>
      </c>
      <c r="E15" s="15">
        <v>0</v>
      </c>
      <c r="F15" s="15">
        <v>121</v>
      </c>
      <c r="G15" s="15">
        <v>0</v>
      </c>
      <c r="H15" s="15">
        <v>185</v>
      </c>
      <c r="I15" s="15">
        <f>SUM(I12:I14)</f>
        <v>14</v>
      </c>
      <c r="J15" s="15">
        <f>SUM(J12:J14)</f>
        <v>0</v>
      </c>
    </row>
    <row r="16" spans="1:10" ht="12" thickBot="1">
      <c r="B16" s="26"/>
    </row>
    <row r="17" spans="1:10" ht="21.75" customHeight="1">
      <c r="B17" s="11" t="s">
        <v>63</v>
      </c>
      <c r="C17" s="19">
        <v>2010</v>
      </c>
      <c r="D17" s="19">
        <v>2011</v>
      </c>
      <c r="E17" s="19">
        <v>2012</v>
      </c>
      <c r="F17" s="19">
        <v>2013</v>
      </c>
      <c r="G17" s="19">
        <v>2014</v>
      </c>
      <c r="H17" s="19">
        <v>2015</v>
      </c>
      <c r="I17" s="19">
        <v>2016</v>
      </c>
      <c r="J17" s="19">
        <v>2017</v>
      </c>
    </row>
    <row r="18" spans="1:10">
      <c r="B18" s="6" t="s">
        <v>23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</row>
    <row r="19" spans="1:10">
      <c r="B19" s="24" t="s">
        <v>0</v>
      </c>
      <c r="C19" s="14">
        <v>0</v>
      </c>
      <c r="D19" s="14">
        <v>0</v>
      </c>
      <c r="E19" s="14">
        <v>0</v>
      </c>
      <c r="F19" s="14">
        <v>190</v>
      </c>
      <c r="G19" s="14">
        <v>0</v>
      </c>
      <c r="H19" s="14">
        <v>0</v>
      </c>
      <c r="I19" s="14">
        <v>0</v>
      </c>
      <c r="J19" s="14">
        <v>104</v>
      </c>
    </row>
    <row r="20" spans="1:10">
      <c r="B20" s="23" t="s">
        <v>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36</v>
      </c>
      <c r="I20" s="13">
        <v>30</v>
      </c>
      <c r="J20" s="13">
        <v>0</v>
      </c>
    </row>
    <row r="21" spans="1:10" ht="12" thickBot="1">
      <c r="B21" s="25" t="s">
        <v>43</v>
      </c>
      <c r="C21" s="15">
        <v>0</v>
      </c>
      <c r="D21" s="15">
        <v>0</v>
      </c>
      <c r="E21" s="15">
        <v>0</v>
      </c>
      <c r="F21" s="15">
        <v>190</v>
      </c>
      <c r="G21" s="15">
        <v>0</v>
      </c>
      <c r="H21" s="15">
        <v>36</v>
      </c>
      <c r="I21" s="15">
        <f>SUM(I18:I20)</f>
        <v>30</v>
      </c>
      <c r="J21" s="15">
        <f>SUM(J18:J20)</f>
        <v>104</v>
      </c>
    </row>
    <row r="22" spans="1:10" ht="12" thickBot="1">
      <c r="B22" s="63"/>
    </row>
    <row r="23" spans="1:10" ht="22.5" customHeight="1">
      <c r="A23" s="115" t="s">
        <v>39</v>
      </c>
      <c r="B23" s="116"/>
      <c r="C23" s="19">
        <v>2010</v>
      </c>
      <c r="D23" s="19">
        <v>2011</v>
      </c>
      <c r="E23" s="19">
        <v>2012</v>
      </c>
      <c r="F23" s="19">
        <v>2013</v>
      </c>
      <c r="G23" s="19">
        <v>2014</v>
      </c>
      <c r="H23" s="19">
        <v>2015</v>
      </c>
      <c r="I23" s="19">
        <v>2016</v>
      </c>
      <c r="J23" s="19">
        <v>2017</v>
      </c>
    </row>
    <row r="24" spans="1:10">
      <c r="A24" s="6" t="s">
        <v>23</v>
      </c>
      <c r="B24" s="6"/>
      <c r="C24" s="13">
        <v>171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f t="shared" ref="I24:J26" si="0">I6+I12+I18</f>
        <v>0</v>
      </c>
      <c r="J24" s="13">
        <f t="shared" si="0"/>
        <v>0</v>
      </c>
    </row>
    <row r="25" spans="1:10">
      <c r="A25" s="7" t="s">
        <v>0</v>
      </c>
      <c r="B25" s="7"/>
      <c r="C25" s="13">
        <v>420</v>
      </c>
      <c r="D25" s="13">
        <v>396</v>
      </c>
      <c r="E25" s="13">
        <v>0</v>
      </c>
      <c r="F25" s="13">
        <v>524</v>
      </c>
      <c r="G25" s="13">
        <v>279</v>
      </c>
      <c r="H25" s="13">
        <v>295</v>
      </c>
      <c r="I25" s="13">
        <f t="shared" si="0"/>
        <v>0</v>
      </c>
      <c r="J25" s="13">
        <f t="shared" si="0"/>
        <v>104</v>
      </c>
    </row>
    <row r="26" spans="1:10">
      <c r="A26" s="6" t="s">
        <v>1</v>
      </c>
      <c r="B26" s="6"/>
      <c r="C26" s="13">
        <v>320</v>
      </c>
      <c r="D26" s="13">
        <v>128</v>
      </c>
      <c r="E26" s="13">
        <v>62</v>
      </c>
      <c r="F26" s="13">
        <v>0</v>
      </c>
      <c r="G26" s="13">
        <v>135</v>
      </c>
      <c r="H26" s="13">
        <v>142</v>
      </c>
      <c r="I26" s="13">
        <f t="shared" si="0"/>
        <v>312</v>
      </c>
      <c r="J26" s="13">
        <f t="shared" si="0"/>
        <v>0</v>
      </c>
    </row>
    <row r="27" spans="1:10" ht="12" thickBot="1">
      <c r="A27" s="8" t="s">
        <v>43</v>
      </c>
      <c r="B27" s="8"/>
      <c r="C27" s="15">
        <v>911</v>
      </c>
      <c r="D27" s="15">
        <v>524</v>
      </c>
      <c r="E27" s="15">
        <v>62</v>
      </c>
      <c r="F27" s="15">
        <v>524</v>
      </c>
      <c r="G27" s="15">
        <v>414</v>
      </c>
      <c r="H27" s="15">
        <v>437</v>
      </c>
      <c r="I27" s="15">
        <f>SUM(I24:I26)</f>
        <v>312</v>
      </c>
      <c r="J27" s="15">
        <f>SUM(J24:J26)</f>
        <v>104</v>
      </c>
    </row>
    <row r="28" spans="1:10">
      <c r="B28" s="26"/>
    </row>
    <row r="29" spans="1:10" ht="12" thickBot="1">
      <c r="B29" s="26" t="s">
        <v>29</v>
      </c>
    </row>
    <row r="30" spans="1:10" s="10" customFormat="1" ht="22.5">
      <c r="B30" s="11" t="s">
        <v>26</v>
      </c>
      <c r="C30" s="19">
        <v>2010</v>
      </c>
      <c r="D30" s="19">
        <v>2011</v>
      </c>
      <c r="E30" s="19">
        <v>2012</v>
      </c>
      <c r="F30" s="19">
        <v>2013</v>
      </c>
      <c r="G30" s="19">
        <v>2014</v>
      </c>
      <c r="H30" s="19">
        <v>2015</v>
      </c>
      <c r="I30" s="19">
        <v>2016</v>
      </c>
      <c r="J30" s="19">
        <v>2017</v>
      </c>
    </row>
    <row r="31" spans="1:10" s="10" customFormat="1">
      <c r="B31" s="6" t="s">
        <v>23</v>
      </c>
      <c r="C31" s="13">
        <v>0</v>
      </c>
      <c r="D31" s="13">
        <v>36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 s="10" customFormat="1">
      <c r="B32" s="7" t="s">
        <v>0</v>
      </c>
      <c r="C32" s="14">
        <v>0</v>
      </c>
      <c r="D32" s="14">
        <v>130</v>
      </c>
      <c r="E32" s="14">
        <v>0</v>
      </c>
      <c r="F32" s="14">
        <v>28</v>
      </c>
      <c r="G32" s="14">
        <v>63</v>
      </c>
      <c r="H32" s="14">
        <v>0</v>
      </c>
      <c r="I32" s="14">
        <v>0</v>
      </c>
      <c r="J32" s="14">
        <v>0</v>
      </c>
    </row>
    <row r="33" spans="2:10" s="10" customFormat="1">
      <c r="B33" s="6" t="s">
        <v>1</v>
      </c>
      <c r="C33" s="13">
        <v>64</v>
      </c>
      <c r="D33" s="13">
        <v>35</v>
      </c>
      <c r="E33" s="13">
        <v>118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</row>
    <row r="34" spans="2:10" s="10" customFormat="1" ht="12" thickBot="1">
      <c r="B34" s="25" t="s">
        <v>43</v>
      </c>
      <c r="C34" s="15">
        <v>64</v>
      </c>
      <c r="D34" s="15">
        <v>201</v>
      </c>
      <c r="E34" s="15">
        <v>118</v>
      </c>
      <c r="F34" s="15">
        <v>28</v>
      </c>
      <c r="G34" s="15">
        <v>63</v>
      </c>
      <c r="H34" s="15">
        <v>0</v>
      </c>
      <c r="I34" s="15">
        <f>SUM(I31:I33)</f>
        <v>0</v>
      </c>
      <c r="J34" s="15">
        <f>SUM(J31:J33)</f>
        <v>0</v>
      </c>
    </row>
    <row r="35" spans="2:10" ht="12" thickBot="1">
      <c r="B35" s="26"/>
    </row>
    <row r="36" spans="2:10" ht="22.5">
      <c r="B36" s="11" t="s">
        <v>61</v>
      </c>
      <c r="C36" s="19">
        <v>2010</v>
      </c>
      <c r="D36" s="19">
        <v>2011</v>
      </c>
      <c r="E36" s="19">
        <v>2012</v>
      </c>
      <c r="F36" s="19">
        <v>2013</v>
      </c>
      <c r="G36" s="19">
        <v>2014</v>
      </c>
      <c r="H36" s="19">
        <v>2015</v>
      </c>
      <c r="I36" s="19">
        <v>2016</v>
      </c>
      <c r="J36" s="19">
        <v>2017</v>
      </c>
    </row>
    <row r="37" spans="2:10">
      <c r="B37" s="6" t="s">
        <v>23</v>
      </c>
      <c r="C37" s="13"/>
      <c r="D37" s="13"/>
      <c r="E37" s="13"/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>
      <c r="B38" s="24" t="s">
        <v>0</v>
      </c>
      <c r="C38" s="14"/>
      <c r="D38" s="14"/>
      <c r="E38" s="14"/>
      <c r="F38" s="14">
        <v>83</v>
      </c>
      <c r="G38" s="14">
        <v>0</v>
      </c>
      <c r="H38" s="14">
        <v>0</v>
      </c>
      <c r="I38" s="14">
        <v>0</v>
      </c>
      <c r="J38" s="14">
        <v>0</v>
      </c>
    </row>
    <row r="39" spans="2:10">
      <c r="B39" s="23" t="s">
        <v>1</v>
      </c>
      <c r="C39" s="13"/>
      <c r="D39" s="13"/>
      <c r="E39" s="13"/>
      <c r="F39" s="13">
        <v>0</v>
      </c>
      <c r="G39" s="13">
        <v>0</v>
      </c>
      <c r="H39" s="13">
        <v>0</v>
      </c>
      <c r="I39" s="13">
        <v>0</v>
      </c>
      <c r="J39" s="13">
        <v>0</v>
      </c>
    </row>
    <row r="40" spans="2:10" ht="12" thickBot="1">
      <c r="B40" s="25" t="s">
        <v>43</v>
      </c>
      <c r="C40" s="15">
        <v>0</v>
      </c>
      <c r="D40" s="15">
        <v>0</v>
      </c>
      <c r="E40" s="15">
        <v>0</v>
      </c>
      <c r="F40" s="15">
        <v>83</v>
      </c>
      <c r="G40" s="15">
        <v>0</v>
      </c>
      <c r="H40" s="15">
        <v>0</v>
      </c>
      <c r="I40" s="15">
        <f>SUM(I37:I39)</f>
        <v>0</v>
      </c>
      <c r="J40" s="15">
        <f>SUM(J37:J39)</f>
        <v>0</v>
      </c>
    </row>
    <row r="41" spans="2:10" ht="12" thickBot="1">
      <c r="B41" s="26"/>
    </row>
    <row r="42" spans="2:10" ht="22.5">
      <c r="B42" s="11" t="s">
        <v>27</v>
      </c>
      <c r="C42" s="19">
        <v>2010</v>
      </c>
      <c r="D42" s="19">
        <v>2011</v>
      </c>
      <c r="E42" s="19">
        <v>2012</v>
      </c>
      <c r="F42" s="19">
        <v>2013</v>
      </c>
      <c r="G42" s="19">
        <v>2014</v>
      </c>
      <c r="H42" s="19">
        <v>2015</v>
      </c>
      <c r="I42" s="19">
        <v>2016</v>
      </c>
      <c r="J42" s="19">
        <v>2017</v>
      </c>
    </row>
    <row r="43" spans="2:10">
      <c r="B43" s="6" t="s">
        <v>23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</row>
    <row r="44" spans="2:10">
      <c r="B44" s="24" t="s">
        <v>0</v>
      </c>
      <c r="C44" s="14">
        <v>68</v>
      </c>
      <c r="D44" s="14">
        <v>0</v>
      </c>
      <c r="E44" s="14">
        <v>0</v>
      </c>
      <c r="F44" s="14">
        <v>32</v>
      </c>
      <c r="G44" s="14">
        <v>0</v>
      </c>
      <c r="H44" s="14">
        <v>0</v>
      </c>
      <c r="I44" s="14">
        <v>0</v>
      </c>
      <c r="J44" s="14">
        <v>0</v>
      </c>
    </row>
    <row r="45" spans="2:10">
      <c r="B45" s="23" t="s">
        <v>1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</row>
    <row r="46" spans="2:10" ht="12" thickBot="1">
      <c r="B46" s="25" t="s">
        <v>43</v>
      </c>
      <c r="C46" s="15">
        <v>68</v>
      </c>
      <c r="D46" s="15">
        <v>0</v>
      </c>
      <c r="E46" s="15">
        <v>0</v>
      </c>
      <c r="F46" s="15">
        <v>32</v>
      </c>
      <c r="G46" s="15">
        <v>0</v>
      </c>
      <c r="H46" s="15">
        <v>0</v>
      </c>
      <c r="I46" s="15">
        <f>SUM(I43:I45)</f>
        <v>0</v>
      </c>
      <c r="J46" s="15">
        <f>SUM(J43:J45)</f>
        <v>0</v>
      </c>
    </row>
    <row r="47" spans="2:10" ht="12" thickBot="1">
      <c r="B47" s="26"/>
    </row>
    <row r="48" spans="2:10" s="27" customFormat="1" ht="22.5">
      <c r="B48" s="11" t="s">
        <v>21</v>
      </c>
      <c r="C48" s="19">
        <v>2010</v>
      </c>
      <c r="D48" s="19">
        <v>2011</v>
      </c>
      <c r="E48" s="19">
        <v>2012</v>
      </c>
      <c r="F48" s="19">
        <v>2013</v>
      </c>
      <c r="G48" s="19">
        <v>2014</v>
      </c>
      <c r="H48" s="19">
        <v>2015</v>
      </c>
      <c r="I48" s="19">
        <v>2016</v>
      </c>
      <c r="J48" s="19">
        <v>2017</v>
      </c>
    </row>
    <row r="49" spans="1:10" s="27" customFormat="1">
      <c r="B49" s="6" t="s">
        <v>23</v>
      </c>
      <c r="C49" s="13">
        <v>0</v>
      </c>
      <c r="D49" s="13">
        <v>16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</row>
    <row r="50" spans="1:10" s="27" customFormat="1">
      <c r="B50" s="24" t="s">
        <v>0</v>
      </c>
      <c r="C50" s="14">
        <v>0</v>
      </c>
      <c r="D50" s="14">
        <v>0</v>
      </c>
      <c r="E50" s="14">
        <v>40</v>
      </c>
      <c r="F50" s="14">
        <v>0</v>
      </c>
      <c r="G50" s="14">
        <v>0</v>
      </c>
      <c r="H50" s="14">
        <v>0</v>
      </c>
      <c r="I50" s="14">
        <v>3</v>
      </c>
      <c r="J50" s="14">
        <v>0</v>
      </c>
    </row>
    <row r="51" spans="1:10" s="27" customFormat="1">
      <c r="B51" s="23" t="s">
        <v>1</v>
      </c>
      <c r="C51" s="13">
        <v>27</v>
      </c>
      <c r="D51" s="13">
        <v>53</v>
      </c>
      <c r="E51" s="13">
        <v>20</v>
      </c>
      <c r="F51" s="13">
        <v>0</v>
      </c>
      <c r="G51" s="13">
        <v>0</v>
      </c>
      <c r="H51" s="13">
        <v>0</v>
      </c>
      <c r="I51" s="13">
        <v>11</v>
      </c>
      <c r="J51" s="13">
        <v>0</v>
      </c>
    </row>
    <row r="52" spans="1:10" s="27" customFormat="1" ht="12" thickBot="1">
      <c r="B52" s="25" t="s">
        <v>43</v>
      </c>
      <c r="C52" s="15">
        <v>27</v>
      </c>
      <c r="D52" s="15">
        <v>69</v>
      </c>
      <c r="E52" s="15">
        <v>60</v>
      </c>
      <c r="F52" s="15">
        <v>0</v>
      </c>
      <c r="G52" s="15">
        <v>0</v>
      </c>
      <c r="H52" s="15">
        <v>0</v>
      </c>
      <c r="I52" s="15">
        <f>SUM(I49:I51)</f>
        <v>14</v>
      </c>
      <c r="J52" s="15">
        <f>SUM(J49:J51)</f>
        <v>0</v>
      </c>
    </row>
    <row r="53" spans="1:10" ht="12" thickBot="1">
      <c r="B53" s="26"/>
    </row>
    <row r="54" spans="1:10" s="27" customFormat="1" ht="23.25" customHeight="1">
      <c r="A54" s="115" t="s">
        <v>40</v>
      </c>
      <c r="B54" s="116"/>
      <c r="C54" s="19">
        <v>2010</v>
      </c>
      <c r="D54" s="19">
        <v>2011</v>
      </c>
      <c r="E54" s="19">
        <v>2012</v>
      </c>
      <c r="F54" s="19">
        <v>2013</v>
      </c>
      <c r="G54" s="19">
        <v>2014</v>
      </c>
      <c r="H54" s="19">
        <v>2015</v>
      </c>
      <c r="I54" s="19">
        <v>2016</v>
      </c>
      <c r="J54" s="19">
        <v>2017</v>
      </c>
    </row>
    <row r="55" spans="1:10" s="27" customFormat="1">
      <c r="A55" s="6" t="s">
        <v>23</v>
      </c>
      <c r="C55" s="13">
        <v>0</v>
      </c>
      <c r="D55" s="13">
        <v>52</v>
      </c>
      <c r="E55" s="13">
        <v>0</v>
      </c>
      <c r="F55" s="13">
        <v>0</v>
      </c>
      <c r="G55" s="13">
        <v>0</v>
      </c>
      <c r="H55" s="13">
        <v>0</v>
      </c>
      <c r="I55" s="13">
        <f t="shared" ref="I55:J58" si="1">I31+I37+I43+I49</f>
        <v>0</v>
      </c>
      <c r="J55" s="13">
        <f t="shared" si="1"/>
        <v>0</v>
      </c>
    </row>
    <row r="56" spans="1:10" s="27" customFormat="1">
      <c r="A56" s="7" t="s">
        <v>0</v>
      </c>
      <c r="C56" s="13">
        <v>68</v>
      </c>
      <c r="D56" s="13">
        <v>130</v>
      </c>
      <c r="E56" s="13">
        <v>40</v>
      </c>
      <c r="F56" s="13">
        <v>143</v>
      </c>
      <c r="G56" s="13">
        <v>63</v>
      </c>
      <c r="H56" s="13">
        <v>0</v>
      </c>
      <c r="I56" s="13">
        <f t="shared" si="1"/>
        <v>3</v>
      </c>
      <c r="J56" s="13">
        <f t="shared" si="1"/>
        <v>0</v>
      </c>
    </row>
    <row r="57" spans="1:10" s="27" customFormat="1">
      <c r="A57" s="6" t="s">
        <v>1</v>
      </c>
      <c r="C57" s="13">
        <v>91</v>
      </c>
      <c r="D57" s="13">
        <v>88</v>
      </c>
      <c r="E57" s="13">
        <v>138</v>
      </c>
      <c r="F57" s="13">
        <v>0</v>
      </c>
      <c r="G57" s="13">
        <v>0</v>
      </c>
      <c r="H57" s="13">
        <v>0</v>
      </c>
      <c r="I57" s="13">
        <f t="shared" si="1"/>
        <v>11</v>
      </c>
      <c r="J57" s="13">
        <f t="shared" si="1"/>
        <v>0</v>
      </c>
    </row>
    <row r="58" spans="1:10" s="27" customFormat="1" ht="12" thickBot="1">
      <c r="A58" s="25" t="s">
        <v>43</v>
      </c>
      <c r="B58" s="8"/>
      <c r="C58" s="15">
        <v>159</v>
      </c>
      <c r="D58" s="15">
        <v>270</v>
      </c>
      <c r="E58" s="15">
        <v>178</v>
      </c>
      <c r="F58" s="15">
        <v>143</v>
      </c>
      <c r="G58" s="15">
        <v>63</v>
      </c>
      <c r="H58" s="15">
        <v>0</v>
      </c>
      <c r="I58" s="15">
        <f t="shared" si="1"/>
        <v>14</v>
      </c>
      <c r="J58" s="15">
        <f t="shared" si="1"/>
        <v>0</v>
      </c>
    </row>
    <row r="59" spans="1:10" ht="12" thickBot="1">
      <c r="B59" s="26"/>
    </row>
    <row r="60" spans="1:10" s="68" customFormat="1" ht="59.25" customHeight="1">
      <c r="A60" s="113" t="s">
        <v>70</v>
      </c>
      <c r="B60" s="114"/>
      <c r="C60" s="19">
        <v>2010</v>
      </c>
      <c r="D60" s="19">
        <v>2011</v>
      </c>
      <c r="E60" s="19">
        <v>2012</v>
      </c>
      <c r="F60" s="19">
        <v>2013</v>
      </c>
      <c r="G60" s="19">
        <v>2014</v>
      </c>
      <c r="H60" s="19">
        <v>2015</v>
      </c>
      <c r="I60" s="19">
        <v>2016</v>
      </c>
      <c r="J60" s="19">
        <v>2017</v>
      </c>
    </row>
    <row r="61" spans="1:10" s="68" customFormat="1" ht="12.75">
      <c r="A61" s="6" t="s">
        <v>23</v>
      </c>
      <c r="B61" s="6"/>
      <c r="C61" s="13">
        <v>171</v>
      </c>
      <c r="D61" s="13">
        <v>52</v>
      </c>
      <c r="E61" s="13">
        <v>0</v>
      </c>
      <c r="F61" s="13">
        <v>0</v>
      </c>
      <c r="G61" s="13">
        <v>0</v>
      </c>
      <c r="H61" s="13">
        <v>0</v>
      </c>
      <c r="I61" s="13">
        <f t="shared" ref="I61:J64" si="2">I24+I55</f>
        <v>0</v>
      </c>
      <c r="J61" s="13">
        <f t="shared" si="2"/>
        <v>0</v>
      </c>
    </row>
    <row r="62" spans="1:10" s="68" customFormat="1" ht="12.75">
      <c r="A62" s="7" t="s">
        <v>0</v>
      </c>
      <c r="B62" s="7"/>
      <c r="C62" s="13">
        <v>488</v>
      </c>
      <c r="D62" s="13">
        <v>526</v>
      </c>
      <c r="E62" s="13">
        <v>40</v>
      </c>
      <c r="F62" s="13">
        <v>667</v>
      </c>
      <c r="G62" s="13">
        <v>342</v>
      </c>
      <c r="H62" s="13">
        <v>295</v>
      </c>
      <c r="I62" s="13">
        <f t="shared" si="2"/>
        <v>3</v>
      </c>
      <c r="J62" s="13">
        <f t="shared" si="2"/>
        <v>104</v>
      </c>
    </row>
    <row r="63" spans="1:10" s="68" customFormat="1" ht="12.75">
      <c r="A63" s="6" t="s">
        <v>1</v>
      </c>
      <c r="B63" s="6"/>
      <c r="C63" s="13">
        <v>411</v>
      </c>
      <c r="D63" s="13">
        <v>216</v>
      </c>
      <c r="E63" s="13">
        <v>200</v>
      </c>
      <c r="F63" s="13">
        <v>0</v>
      </c>
      <c r="G63" s="13">
        <v>135</v>
      </c>
      <c r="H63" s="13">
        <v>142</v>
      </c>
      <c r="I63" s="13">
        <f t="shared" si="2"/>
        <v>323</v>
      </c>
      <c r="J63" s="13">
        <f t="shared" si="2"/>
        <v>0</v>
      </c>
    </row>
    <row r="64" spans="1:10" s="68" customFormat="1" ht="13.5" thickBot="1">
      <c r="A64" s="8" t="s">
        <v>43</v>
      </c>
      <c r="B64" s="78"/>
      <c r="C64" s="15">
        <v>1070</v>
      </c>
      <c r="D64" s="15">
        <v>794</v>
      </c>
      <c r="E64" s="15">
        <v>240</v>
      </c>
      <c r="F64" s="15">
        <v>667</v>
      </c>
      <c r="G64" s="15">
        <v>477</v>
      </c>
      <c r="H64" s="15">
        <v>437</v>
      </c>
      <c r="I64" s="15">
        <f t="shared" si="2"/>
        <v>326</v>
      </c>
      <c r="J64" s="15">
        <f t="shared" si="2"/>
        <v>104</v>
      </c>
    </row>
    <row r="65" spans="1:10" s="68" customFormat="1" ht="12.75">
      <c r="A65" s="9"/>
      <c r="B65" s="9"/>
      <c r="C65" s="16"/>
      <c r="D65" s="16"/>
      <c r="E65" s="16"/>
      <c r="F65" s="16"/>
      <c r="G65" s="16"/>
      <c r="H65" s="16"/>
      <c r="I65" s="16"/>
      <c r="J65" s="16"/>
    </row>
    <row r="66" spans="1:10" s="68" customFormat="1" ht="12.75">
      <c r="A66" s="9"/>
      <c r="B66" s="9"/>
      <c r="C66" s="16"/>
      <c r="D66" s="16"/>
      <c r="E66" s="16"/>
      <c r="F66" s="16"/>
      <c r="G66" s="16"/>
      <c r="H66" s="16"/>
      <c r="I66" s="16"/>
      <c r="J66" s="16"/>
    </row>
    <row r="67" spans="1:10" s="27" customFormat="1">
      <c r="A67" s="4" t="s">
        <v>57</v>
      </c>
      <c r="B67" s="9"/>
      <c r="C67" s="16"/>
      <c r="D67" s="16"/>
      <c r="E67" s="16"/>
      <c r="F67" s="16"/>
      <c r="G67" s="16"/>
      <c r="H67" s="16"/>
      <c r="I67" s="16"/>
      <c r="J67" s="16"/>
    </row>
    <row r="68" spans="1:10" s="27" customFormat="1">
      <c r="A68" s="65" t="s">
        <v>58</v>
      </c>
      <c r="B68" s="9"/>
      <c r="C68" s="16"/>
      <c r="D68" s="16"/>
      <c r="E68" s="16"/>
      <c r="F68" s="16"/>
      <c r="G68" s="16"/>
      <c r="H68" s="16"/>
      <c r="I68" s="16"/>
      <c r="J68" s="16"/>
    </row>
    <row r="69" spans="1:10" s="27" customFormat="1">
      <c r="A69" s="65" t="s">
        <v>53</v>
      </c>
      <c r="B69" s="9"/>
      <c r="C69" s="16"/>
      <c r="D69" s="16"/>
      <c r="E69" s="16"/>
      <c r="F69" s="16"/>
      <c r="G69" s="16"/>
      <c r="H69" s="16"/>
      <c r="I69" s="16"/>
      <c r="J69" s="16"/>
    </row>
    <row r="70" spans="1:10" s="27" customFormat="1">
      <c r="A70" s="65" t="s">
        <v>54</v>
      </c>
      <c r="B70" s="9"/>
      <c r="C70" s="16"/>
      <c r="D70" s="16"/>
      <c r="E70" s="16"/>
      <c r="F70" s="16"/>
      <c r="G70" s="16"/>
      <c r="H70" s="16"/>
      <c r="I70" s="16"/>
      <c r="J70" s="16"/>
    </row>
    <row r="71" spans="1:10" s="27" customFormat="1" ht="12" thickBot="1">
      <c r="A71" s="26"/>
      <c r="B71" s="9"/>
      <c r="C71" s="16"/>
      <c r="D71" s="16"/>
      <c r="E71" s="16"/>
      <c r="F71" s="16"/>
      <c r="G71" s="16"/>
      <c r="H71" s="16"/>
      <c r="I71" s="16"/>
      <c r="J71" s="16"/>
    </row>
    <row r="72" spans="1:10" s="12" customFormat="1" ht="22.5">
      <c r="B72" s="11" t="s">
        <v>72</v>
      </c>
      <c r="C72" s="19">
        <v>2010</v>
      </c>
      <c r="D72" s="19">
        <v>2011</v>
      </c>
      <c r="E72" s="19">
        <v>2012</v>
      </c>
      <c r="F72" s="19">
        <v>2013</v>
      </c>
      <c r="G72" s="19">
        <v>2014</v>
      </c>
      <c r="H72" s="19">
        <v>2015</v>
      </c>
      <c r="I72" s="19">
        <v>2016</v>
      </c>
      <c r="J72" s="19" t="s">
        <v>82</v>
      </c>
    </row>
    <row r="73" spans="1:10" s="12" customFormat="1">
      <c r="B73" s="6" t="s">
        <v>23</v>
      </c>
      <c r="C73" s="13">
        <v>0</v>
      </c>
      <c r="D73" s="13">
        <v>0</v>
      </c>
      <c r="E73" s="13">
        <v>91</v>
      </c>
      <c r="F73" s="13">
        <v>0</v>
      </c>
      <c r="G73" s="13">
        <v>0</v>
      </c>
      <c r="H73" s="13">
        <v>0</v>
      </c>
      <c r="I73" s="13">
        <v>0</v>
      </c>
      <c r="J73" s="13"/>
    </row>
    <row r="74" spans="1:10" s="12" customFormat="1">
      <c r="B74" s="7" t="s">
        <v>0</v>
      </c>
      <c r="C74" s="14">
        <v>0</v>
      </c>
      <c r="D74" s="14">
        <v>57</v>
      </c>
      <c r="E74" s="14">
        <v>86</v>
      </c>
      <c r="F74" s="14">
        <v>0</v>
      </c>
      <c r="G74" s="14">
        <v>0</v>
      </c>
      <c r="H74" s="14">
        <v>0</v>
      </c>
      <c r="I74" s="14">
        <v>154</v>
      </c>
      <c r="J74" s="14"/>
    </row>
    <row r="75" spans="1:10" s="12" customFormat="1">
      <c r="B75" s="6" t="s">
        <v>1</v>
      </c>
      <c r="C75" s="13">
        <v>0</v>
      </c>
      <c r="D75" s="13">
        <v>53</v>
      </c>
      <c r="E75" s="13">
        <v>0</v>
      </c>
      <c r="F75" s="13">
        <v>47</v>
      </c>
      <c r="G75" s="13">
        <v>55</v>
      </c>
      <c r="H75" s="13">
        <v>0</v>
      </c>
      <c r="I75" s="13">
        <v>0</v>
      </c>
      <c r="J75" s="13"/>
    </row>
    <row r="76" spans="1:10" s="12" customFormat="1" ht="12" thickBot="1">
      <c r="B76" s="25" t="s">
        <v>43</v>
      </c>
      <c r="C76" s="15">
        <v>0</v>
      </c>
      <c r="D76" s="15">
        <v>110</v>
      </c>
      <c r="E76" s="15">
        <v>177</v>
      </c>
      <c r="F76" s="15">
        <v>47</v>
      </c>
      <c r="G76" s="15">
        <v>55</v>
      </c>
      <c r="H76" s="15">
        <v>0</v>
      </c>
      <c r="I76" s="15">
        <f>+'[1]Viviendas Iniciadas'!I67</f>
        <v>0</v>
      </c>
      <c r="J76" s="15">
        <f>+'[1]Viviendas Iniciadas'!J67</f>
        <v>0</v>
      </c>
    </row>
    <row r="77" spans="1:10" s="27" customFormat="1">
      <c r="B77" s="26"/>
      <c r="C77" s="104"/>
      <c r="D77" s="104"/>
      <c r="E77" s="104"/>
      <c r="F77" s="104"/>
      <c r="G77" s="104"/>
      <c r="H77" s="104"/>
      <c r="I77" s="104"/>
      <c r="J77" s="104"/>
    </row>
    <row r="78" spans="1:10" s="27" customFormat="1" ht="12" thickBot="1">
      <c r="B78" s="26"/>
      <c r="C78" s="2"/>
      <c r="D78" s="2"/>
      <c r="E78" s="2"/>
      <c r="F78" s="2"/>
      <c r="G78" s="2"/>
      <c r="H78" s="2"/>
      <c r="I78" s="2"/>
      <c r="J78" s="2"/>
    </row>
    <row r="79" spans="1:10" s="27" customFormat="1" ht="22.5" customHeight="1">
      <c r="A79" s="115" t="s">
        <v>66</v>
      </c>
      <c r="B79" s="116"/>
      <c r="C79" s="19">
        <v>2010</v>
      </c>
      <c r="D79" s="19">
        <v>2011</v>
      </c>
      <c r="E79" s="19">
        <v>2012</v>
      </c>
      <c r="F79" s="19">
        <v>2013</v>
      </c>
      <c r="G79" s="19">
        <v>2014</v>
      </c>
      <c r="H79" s="19">
        <v>2015</v>
      </c>
      <c r="I79" s="19">
        <v>2016</v>
      </c>
      <c r="J79" s="19">
        <v>2017</v>
      </c>
    </row>
    <row r="80" spans="1:10" s="27" customFormat="1">
      <c r="A80" s="6" t="s">
        <v>23</v>
      </c>
      <c r="B80" s="6"/>
      <c r="C80" s="13">
        <v>171</v>
      </c>
      <c r="D80" s="13">
        <v>52</v>
      </c>
      <c r="E80" s="13">
        <v>91</v>
      </c>
      <c r="F80" s="13">
        <v>0</v>
      </c>
      <c r="G80" s="13">
        <v>0</v>
      </c>
      <c r="H80" s="13">
        <v>0</v>
      </c>
      <c r="I80" s="13">
        <f>I73+I61</f>
        <v>0</v>
      </c>
      <c r="J80" s="13">
        <f>J73+J61</f>
        <v>0</v>
      </c>
    </row>
    <row r="81" spans="1:10" s="27" customFormat="1">
      <c r="A81" s="7" t="s">
        <v>0</v>
      </c>
      <c r="B81" s="7"/>
      <c r="C81" s="13">
        <v>488</v>
      </c>
      <c r="D81" s="13">
        <v>583</v>
      </c>
      <c r="E81" s="13">
        <v>126</v>
      </c>
      <c r="F81" s="13">
        <v>667</v>
      </c>
      <c r="G81" s="13">
        <v>342</v>
      </c>
      <c r="H81" s="13">
        <v>295</v>
      </c>
      <c r="I81" s="13">
        <f t="shared" ref="I81:J83" si="3">I74+I62</f>
        <v>157</v>
      </c>
      <c r="J81" s="13">
        <f t="shared" si="3"/>
        <v>104</v>
      </c>
    </row>
    <row r="82" spans="1:10" s="27" customFormat="1">
      <c r="A82" s="6" t="s">
        <v>1</v>
      </c>
      <c r="B82" s="6"/>
      <c r="C82" s="13">
        <v>411</v>
      </c>
      <c r="D82" s="13">
        <v>269</v>
      </c>
      <c r="E82" s="13">
        <v>200</v>
      </c>
      <c r="F82" s="13">
        <v>47</v>
      </c>
      <c r="G82" s="13">
        <v>190</v>
      </c>
      <c r="H82" s="13">
        <v>142</v>
      </c>
      <c r="I82" s="13">
        <f t="shared" si="3"/>
        <v>323</v>
      </c>
      <c r="J82" s="13">
        <f t="shared" si="3"/>
        <v>0</v>
      </c>
    </row>
    <row r="83" spans="1:10" s="27" customFormat="1" ht="12" thickBot="1">
      <c r="A83" s="8" t="s">
        <v>43</v>
      </c>
      <c r="B83" s="25"/>
      <c r="C83" s="15">
        <v>1070</v>
      </c>
      <c r="D83" s="15">
        <v>904</v>
      </c>
      <c r="E83" s="15">
        <v>417</v>
      </c>
      <c r="F83" s="15">
        <v>714</v>
      </c>
      <c r="G83" s="15">
        <v>532</v>
      </c>
      <c r="H83" s="15">
        <v>437</v>
      </c>
      <c r="I83" s="15">
        <f t="shared" si="3"/>
        <v>326</v>
      </c>
      <c r="J83" s="15">
        <f t="shared" si="3"/>
        <v>104</v>
      </c>
    </row>
    <row r="84" spans="1:10" s="27" customFormat="1">
      <c r="B84" s="26"/>
      <c r="C84" s="16"/>
      <c r="D84" s="16"/>
      <c r="E84" s="16"/>
      <c r="F84" s="16"/>
      <c r="G84" s="16"/>
      <c r="H84" s="16"/>
      <c r="I84" s="16"/>
      <c r="J84" s="16"/>
    </row>
    <row r="85" spans="1:10" s="20" customFormat="1" ht="10.5">
      <c r="B85" s="20" t="s">
        <v>67</v>
      </c>
      <c r="C85" s="2"/>
      <c r="D85" s="2"/>
      <c r="E85" s="2"/>
      <c r="F85" s="2"/>
      <c r="G85" s="2"/>
      <c r="H85" s="2"/>
      <c r="I85" s="2"/>
      <c r="J85" s="2"/>
    </row>
    <row r="86" spans="1:10" s="20" customFormat="1" ht="10.5">
      <c r="B86" s="20" t="s">
        <v>51</v>
      </c>
      <c r="C86" s="2"/>
      <c r="D86" s="2"/>
      <c r="E86" s="2"/>
      <c r="F86" s="2"/>
      <c r="G86" s="2"/>
      <c r="H86" s="2"/>
      <c r="I86" s="2"/>
      <c r="J86" s="2"/>
    </row>
    <row r="87" spans="1:10" s="20" customFormat="1" ht="10.5">
      <c r="B87" s="70" t="str">
        <f>'Viviendas Iniciadas'!A96</f>
        <v>Azkenengo eguneratzea 2017/04/12 - Última actualización a 12/04/2017</v>
      </c>
      <c r="C87" s="2"/>
      <c r="D87" s="2"/>
      <c r="E87" s="2"/>
      <c r="F87" s="2"/>
      <c r="G87" s="2"/>
      <c r="H87" s="2"/>
      <c r="I87" s="2"/>
      <c r="J87" s="2"/>
    </row>
    <row r="88" spans="1:10">
      <c r="B88" s="67" t="str">
        <f>'Viviendas Iniciadas'!A92</f>
        <v>(*)Eraikuntzari eta Etxebizitzari buruzko estatistikakoak eta Sailkoak/De la Estadística de Edificación y Vivienda y del Departamento</v>
      </c>
    </row>
    <row r="89" spans="1:10">
      <c r="B89" s="67" t="str">
        <f>'Viviendas Iniciadas'!A93</f>
        <v>(**)Ez dago daturik/ No hay datos</v>
      </c>
    </row>
  </sheetData>
  <mergeCells count="4">
    <mergeCell ref="A23:B23"/>
    <mergeCell ref="A79:B79"/>
    <mergeCell ref="A54:B54"/>
    <mergeCell ref="A60:B60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90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8" max="38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zoomScaleNormal="100" zoomScaleSheetLayoutView="75" workbookViewId="0">
      <selection activeCell="A3" sqref="A3"/>
    </sheetView>
  </sheetViews>
  <sheetFormatPr baseColWidth="10" defaultColWidth="12" defaultRowHeight="12.75"/>
  <cols>
    <col min="1" max="1" width="1.85546875" style="86" customWidth="1"/>
    <col min="2" max="2" width="28.7109375" style="86" customWidth="1"/>
    <col min="3" max="3" width="5.5703125" style="86" bestFit="1" customWidth="1"/>
    <col min="4" max="4" width="6.5703125" style="86" bestFit="1" customWidth="1"/>
    <col min="5" max="6" width="6.5703125" style="86" customWidth="1"/>
    <col min="7" max="10" width="8.140625" style="86" bestFit="1" customWidth="1"/>
    <col min="11" max="16384" width="12" style="86"/>
  </cols>
  <sheetData>
    <row r="1" spans="1:10">
      <c r="A1" s="4" t="s">
        <v>88</v>
      </c>
    </row>
    <row r="2" spans="1:10">
      <c r="A2" s="4" t="s">
        <v>89</v>
      </c>
      <c r="B2" s="4"/>
    </row>
    <row r="3" spans="1:10" ht="13.5" thickBot="1">
      <c r="B3" s="1"/>
    </row>
    <row r="4" spans="1:10" ht="23.25">
      <c r="B4" s="11" t="s">
        <v>20</v>
      </c>
      <c r="C4" s="19">
        <v>2010</v>
      </c>
      <c r="D4" s="19">
        <v>2011</v>
      </c>
      <c r="E4" s="19">
        <v>2012</v>
      </c>
      <c r="F4" s="19">
        <v>2013</v>
      </c>
      <c r="G4" s="19">
        <v>2014</v>
      </c>
      <c r="H4" s="19">
        <v>2015</v>
      </c>
      <c r="I4" s="19">
        <v>2016</v>
      </c>
      <c r="J4" s="19">
        <v>2017</v>
      </c>
    </row>
    <row r="5" spans="1:10">
      <c r="B5" s="6" t="s">
        <v>23</v>
      </c>
      <c r="C5" s="13"/>
      <c r="D5" s="13"/>
      <c r="E5" s="13"/>
      <c r="F5" s="13"/>
      <c r="G5" s="13"/>
      <c r="H5" s="13">
        <v>0</v>
      </c>
      <c r="I5" s="13">
        <v>0</v>
      </c>
      <c r="J5" s="13">
        <v>0</v>
      </c>
    </row>
    <row r="6" spans="1:10">
      <c r="B6" s="7" t="s">
        <v>0</v>
      </c>
      <c r="C6" s="14"/>
      <c r="D6" s="14">
        <v>247</v>
      </c>
      <c r="E6" s="14"/>
      <c r="F6" s="14"/>
      <c r="G6" s="14">
        <v>11</v>
      </c>
      <c r="H6" s="14">
        <v>0</v>
      </c>
      <c r="I6" s="14">
        <v>0</v>
      </c>
      <c r="J6" s="14">
        <v>0</v>
      </c>
    </row>
    <row r="7" spans="1:10">
      <c r="B7" s="6" t="s">
        <v>1</v>
      </c>
      <c r="C7" s="13">
        <v>70</v>
      </c>
      <c r="D7" s="13"/>
      <c r="E7" s="13"/>
      <c r="F7" s="13"/>
      <c r="G7" s="13">
        <v>48</v>
      </c>
      <c r="H7" s="13">
        <v>0</v>
      </c>
      <c r="I7" s="13">
        <v>162</v>
      </c>
      <c r="J7" s="13">
        <v>0</v>
      </c>
    </row>
    <row r="8" spans="1:10" ht="13.5" thickBot="1">
      <c r="B8" s="8" t="s">
        <v>43</v>
      </c>
      <c r="C8" s="15">
        <v>70</v>
      </c>
      <c r="D8" s="15">
        <v>247</v>
      </c>
      <c r="E8" s="15">
        <v>0</v>
      </c>
      <c r="F8" s="15">
        <v>0</v>
      </c>
      <c r="G8" s="15">
        <v>59</v>
      </c>
      <c r="H8" s="15">
        <v>0</v>
      </c>
      <c r="I8" s="15">
        <f>SUM(I5:I7)</f>
        <v>162</v>
      </c>
      <c r="J8" s="15">
        <f>SUM(J5:J7)</f>
        <v>0</v>
      </c>
    </row>
    <row r="9" spans="1:10" ht="13.5" thickBot="1">
      <c r="B9" s="87"/>
      <c r="C9" s="2"/>
      <c r="D9" s="2"/>
      <c r="E9" s="2"/>
      <c r="F9" s="2"/>
      <c r="G9" s="2"/>
      <c r="H9" s="2"/>
      <c r="I9" s="2"/>
      <c r="J9" s="2"/>
    </row>
    <row r="10" spans="1:10" ht="23.25">
      <c r="B10" s="11" t="s">
        <v>26</v>
      </c>
      <c r="C10" s="19">
        <v>2010</v>
      </c>
      <c r="D10" s="19">
        <v>2011</v>
      </c>
      <c r="E10" s="19">
        <v>2012</v>
      </c>
      <c r="F10" s="19">
        <v>2013</v>
      </c>
      <c r="G10" s="19">
        <v>2014</v>
      </c>
      <c r="H10" s="19">
        <v>2015</v>
      </c>
      <c r="I10" s="19">
        <v>2016</v>
      </c>
      <c r="J10" s="19">
        <v>2017</v>
      </c>
    </row>
    <row r="11" spans="1:10">
      <c r="B11" s="6" t="s">
        <v>23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</row>
    <row r="12" spans="1:10">
      <c r="B12" s="7" t="s">
        <v>0</v>
      </c>
      <c r="C12" s="57">
        <v>0</v>
      </c>
      <c r="D12" s="57">
        <v>0</v>
      </c>
      <c r="E12" s="57">
        <v>0</v>
      </c>
      <c r="F12" s="57">
        <v>0</v>
      </c>
      <c r="G12" s="57">
        <v>96</v>
      </c>
      <c r="H12" s="57">
        <v>0</v>
      </c>
      <c r="I12" s="57">
        <v>0</v>
      </c>
      <c r="J12" s="57">
        <v>0</v>
      </c>
    </row>
    <row r="13" spans="1:10">
      <c r="B13" s="6" t="s">
        <v>1</v>
      </c>
      <c r="C13" s="58">
        <v>0</v>
      </c>
      <c r="D13" s="58">
        <v>48</v>
      </c>
      <c r="E13" s="58">
        <v>0</v>
      </c>
      <c r="F13" s="58">
        <v>0</v>
      </c>
      <c r="G13" s="58">
        <v>103</v>
      </c>
      <c r="H13" s="58">
        <v>0</v>
      </c>
      <c r="I13" s="58">
        <v>20</v>
      </c>
      <c r="J13" s="58">
        <v>0</v>
      </c>
    </row>
    <row r="14" spans="1:10" ht="13.5" thickBot="1">
      <c r="B14" s="8" t="s">
        <v>43</v>
      </c>
      <c r="C14" s="15">
        <v>0</v>
      </c>
      <c r="D14" s="15">
        <v>48</v>
      </c>
      <c r="E14" s="15">
        <v>0</v>
      </c>
      <c r="F14" s="15">
        <v>0</v>
      </c>
      <c r="G14" s="15">
        <v>199</v>
      </c>
      <c r="H14" s="15">
        <v>0</v>
      </c>
      <c r="I14" s="15">
        <f>SUM(I11:I13)</f>
        <v>20</v>
      </c>
      <c r="J14" s="15">
        <f>SUM(J11:J13)</f>
        <v>0</v>
      </c>
    </row>
    <row r="15" spans="1:10" ht="13.5" thickBot="1">
      <c r="A15" s="88"/>
      <c r="B15" s="89"/>
      <c r="C15" s="2"/>
      <c r="D15" s="2"/>
      <c r="E15" s="2"/>
      <c r="F15" s="2"/>
      <c r="G15" s="2"/>
      <c r="H15" s="2"/>
      <c r="I15" s="2"/>
      <c r="J15" s="2"/>
    </row>
    <row r="16" spans="1:10" ht="26.25" customHeight="1">
      <c r="A16" s="111" t="s">
        <v>38</v>
      </c>
      <c r="B16" s="112"/>
      <c r="C16" s="19">
        <v>2010</v>
      </c>
      <c r="D16" s="19">
        <v>2011</v>
      </c>
      <c r="E16" s="19">
        <v>2012</v>
      </c>
      <c r="F16" s="19">
        <v>2013</v>
      </c>
      <c r="G16" s="19">
        <v>2014</v>
      </c>
      <c r="H16" s="19">
        <v>2015</v>
      </c>
      <c r="I16" s="19">
        <v>2016</v>
      </c>
      <c r="J16" s="19">
        <v>2017</v>
      </c>
    </row>
    <row r="17" spans="1:10">
      <c r="A17" s="6" t="s">
        <v>23</v>
      </c>
      <c r="B17" s="6"/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f t="shared" ref="I17:J19" si="0">+I5+I11</f>
        <v>0</v>
      </c>
      <c r="J17" s="13">
        <f t="shared" si="0"/>
        <v>0</v>
      </c>
    </row>
    <row r="18" spans="1:10">
      <c r="A18" s="7" t="s">
        <v>0</v>
      </c>
      <c r="B18" s="7"/>
      <c r="C18" s="14">
        <v>0</v>
      </c>
      <c r="D18" s="14">
        <v>247</v>
      </c>
      <c r="E18" s="14">
        <v>0</v>
      </c>
      <c r="F18" s="14">
        <v>0</v>
      </c>
      <c r="G18" s="14">
        <v>107</v>
      </c>
      <c r="H18" s="14">
        <v>0</v>
      </c>
      <c r="I18" s="14">
        <f t="shared" si="0"/>
        <v>0</v>
      </c>
      <c r="J18" s="14">
        <f t="shared" si="0"/>
        <v>0</v>
      </c>
    </row>
    <row r="19" spans="1:10">
      <c r="A19" s="6" t="s">
        <v>1</v>
      </c>
      <c r="B19" s="6"/>
      <c r="C19" s="13">
        <v>70</v>
      </c>
      <c r="D19" s="13">
        <v>48</v>
      </c>
      <c r="E19" s="13">
        <v>0</v>
      </c>
      <c r="F19" s="13">
        <v>0</v>
      </c>
      <c r="G19" s="13">
        <v>151</v>
      </c>
      <c r="H19" s="13">
        <v>0</v>
      </c>
      <c r="I19" s="13">
        <f t="shared" si="0"/>
        <v>182</v>
      </c>
      <c r="J19" s="13">
        <f t="shared" si="0"/>
        <v>0</v>
      </c>
    </row>
    <row r="20" spans="1:10" ht="13.5" thickBot="1">
      <c r="A20" s="8" t="s">
        <v>43</v>
      </c>
      <c r="B20" s="8"/>
      <c r="C20" s="15">
        <v>70</v>
      </c>
      <c r="D20" s="15">
        <v>295</v>
      </c>
      <c r="E20" s="15">
        <v>0</v>
      </c>
      <c r="F20" s="15">
        <v>0</v>
      </c>
      <c r="G20" s="15">
        <v>258</v>
      </c>
      <c r="H20" s="15">
        <v>0</v>
      </c>
      <c r="I20" s="15">
        <f>SUM(I17:I19)</f>
        <v>182</v>
      </c>
      <c r="J20" s="15">
        <f>SUM(J17:J19)</f>
        <v>0</v>
      </c>
    </row>
    <row r="21" spans="1:10" ht="13.5" thickBot="1">
      <c r="B21" s="87"/>
      <c r="C21" s="2"/>
      <c r="D21" s="2"/>
      <c r="E21" s="2"/>
      <c r="F21" s="2"/>
      <c r="G21" s="2"/>
      <c r="H21" s="2"/>
      <c r="I21" s="2"/>
      <c r="J21" s="2"/>
    </row>
    <row r="22" spans="1:10" ht="23.25">
      <c r="B22" s="11" t="s">
        <v>27</v>
      </c>
      <c r="C22" s="19">
        <v>2010</v>
      </c>
      <c r="D22" s="19">
        <v>2011</v>
      </c>
      <c r="E22" s="19">
        <v>2012</v>
      </c>
      <c r="F22" s="19">
        <v>2013</v>
      </c>
      <c r="G22" s="19">
        <v>2014</v>
      </c>
      <c r="H22" s="19">
        <v>2015</v>
      </c>
      <c r="I22" s="19">
        <v>2016</v>
      </c>
      <c r="J22" s="19">
        <v>2017</v>
      </c>
    </row>
    <row r="23" spans="1:10">
      <c r="B23" s="6" t="s">
        <v>23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</row>
    <row r="24" spans="1:10">
      <c r="B24" s="7" t="s">
        <v>0</v>
      </c>
      <c r="C24" s="14">
        <v>0</v>
      </c>
      <c r="D24" s="14">
        <v>0</v>
      </c>
      <c r="E24" s="14">
        <v>0</v>
      </c>
      <c r="F24" s="14">
        <v>32</v>
      </c>
      <c r="G24" s="14">
        <v>0</v>
      </c>
      <c r="H24" s="14">
        <v>0</v>
      </c>
      <c r="I24" s="14">
        <v>0</v>
      </c>
      <c r="J24" s="14">
        <v>0</v>
      </c>
    </row>
    <row r="25" spans="1:10">
      <c r="B25" s="6" t="s">
        <v>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</row>
    <row r="26" spans="1:10" ht="13.5" thickBot="1">
      <c r="B26" s="8" t="s">
        <v>43</v>
      </c>
      <c r="C26" s="15">
        <v>0</v>
      </c>
      <c r="D26" s="15">
        <v>0</v>
      </c>
      <c r="E26" s="15">
        <v>0</v>
      </c>
      <c r="F26" s="15">
        <v>32</v>
      </c>
      <c r="G26" s="15">
        <v>0</v>
      </c>
      <c r="H26" s="15">
        <v>0</v>
      </c>
      <c r="I26" s="15">
        <f>SUM(I23:I25)</f>
        <v>0</v>
      </c>
      <c r="J26" s="15">
        <f>SUM(J23:J25)</f>
        <v>0</v>
      </c>
    </row>
    <row r="27" spans="1:10" ht="13.5" thickBot="1">
      <c r="C27" s="2"/>
      <c r="D27" s="2"/>
      <c r="E27" s="2"/>
      <c r="F27" s="2"/>
      <c r="G27" s="2"/>
      <c r="H27" s="2"/>
      <c r="I27" s="2"/>
      <c r="J27" s="2"/>
    </row>
    <row r="28" spans="1:10" s="90" customFormat="1" ht="23.25">
      <c r="B28" s="11" t="s">
        <v>21</v>
      </c>
      <c r="C28" s="19">
        <v>2010</v>
      </c>
      <c r="D28" s="19">
        <v>2011</v>
      </c>
      <c r="E28" s="19">
        <v>2012</v>
      </c>
      <c r="F28" s="19">
        <v>2013</v>
      </c>
      <c r="G28" s="19">
        <v>2014</v>
      </c>
      <c r="H28" s="19">
        <v>2015</v>
      </c>
      <c r="I28" s="19">
        <v>2016</v>
      </c>
      <c r="J28" s="19">
        <v>2017</v>
      </c>
    </row>
    <row r="29" spans="1:10" s="90" customFormat="1">
      <c r="B29" s="6" t="s">
        <v>23</v>
      </c>
      <c r="C29" s="13">
        <v>171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 s="90" customFormat="1">
      <c r="B30" s="7" t="s">
        <v>0</v>
      </c>
      <c r="C30" s="14">
        <v>90</v>
      </c>
      <c r="D30" s="14">
        <v>0</v>
      </c>
      <c r="E30" s="14">
        <v>0</v>
      </c>
      <c r="F30" s="14">
        <v>0</v>
      </c>
      <c r="G30" s="14">
        <v>0</v>
      </c>
      <c r="H30" s="14">
        <v>185</v>
      </c>
      <c r="I30" s="14">
        <v>3</v>
      </c>
      <c r="J30" s="14">
        <v>0</v>
      </c>
    </row>
    <row r="31" spans="1:10" s="90" customFormat="1">
      <c r="B31" s="6" t="s">
        <v>1</v>
      </c>
      <c r="C31" s="13">
        <v>129</v>
      </c>
      <c r="D31" s="13">
        <v>85</v>
      </c>
      <c r="E31" s="13">
        <v>20</v>
      </c>
      <c r="F31" s="13">
        <v>0</v>
      </c>
      <c r="G31" s="13">
        <v>0</v>
      </c>
      <c r="H31" s="13">
        <v>0</v>
      </c>
      <c r="I31" s="13">
        <v>25</v>
      </c>
      <c r="J31" s="13">
        <v>0</v>
      </c>
    </row>
    <row r="32" spans="1:10" s="90" customFormat="1" ht="13.5" thickBot="1">
      <c r="B32" s="8" t="s">
        <v>43</v>
      </c>
      <c r="C32" s="15">
        <v>390</v>
      </c>
      <c r="D32" s="15">
        <v>85</v>
      </c>
      <c r="E32" s="15">
        <v>20</v>
      </c>
      <c r="F32" s="15">
        <v>0</v>
      </c>
      <c r="G32" s="15">
        <v>0</v>
      </c>
      <c r="H32" s="15">
        <v>185</v>
      </c>
      <c r="I32" s="15">
        <f>SUM(I29:I31)</f>
        <v>28</v>
      </c>
      <c r="J32" s="15">
        <f>SUM(J29:J31)</f>
        <v>0</v>
      </c>
    </row>
    <row r="33" spans="1:10" s="90" customFormat="1" ht="13.5" thickBot="1">
      <c r="A33" s="91"/>
      <c r="B33" s="92"/>
      <c r="C33" s="3"/>
      <c r="D33" s="3"/>
      <c r="E33" s="3"/>
      <c r="F33" s="3"/>
      <c r="G33" s="3"/>
      <c r="H33" s="3"/>
      <c r="I33" s="3"/>
      <c r="J33" s="3"/>
    </row>
    <row r="34" spans="1:10" s="90" customFormat="1" ht="25.5" customHeight="1">
      <c r="A34" s="111" t="s">
        <v>28</v>
      </c>
      <c r="B34" s="112"/>
      <c r="C34" s="19">
        <v>2010</v>
      </c>
      <c r="D34" s="19">
        <v>2011</v>
      </c>
      <c r="E34" s="19">
        <v>2012</v>
      </c>
      <c r="F34" s="19">
        <v>2013</v>
      </c>
      <c r="G34" s="19">
        <v>2014</v>
      </c>
      <c r="H34" s="19">
        <v>2015</v>
      </c>
      <c r="I34" s="19">
        <v>2016</v>
      </c>
      <c r="J34" s="19">
        <v>2017</v>
      </c>
    </row>
    <row r="35" spans="1:10" s="90" customFormat="1">
      <c r="A35" s="6" t="s">
        <v>23</v>
      </c>
      <c r="B35" s="6"/>
      <c r="C35" s="13">
        <v>171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f t="shared" ref="I35:J37" si="1">+I23+I29</f>
        <v>0</v>
      </c>
      <c r="J35" s="13">
        <f t="shared" si="1"/>
        <v>0</v>
      </c>
    </row>
    <row r="36" spans="1:10" s="90" customFormat="1">
      <c r="A36" s="7" t="s">
        <v>0</v>
      </c>
      <c r="B36" s="7"/>
      <c r="C36" s="13">
        <v>90</v>
      </c>
      <c r="D36" s="13">
        <v>0</v>
      </c>
      <c r="E36" s="13">
        <v>0</v>
      </c>
      <c r="F36" s="13">
        <v>32</v>
      </c>
      <c r="G36" s="13">
        <v>0</v>
      </c>
      <c r="H36" s="13">
        <v>185</v>
      </c>
      <c r="I36" s="13">
        <f t="shared" si="1"/>
        <v>3</v>
      </c>
      <c r="J36" s="13">
        <f t="shared" si="1"/>
        <v>0</v>
      </c>
    </row>
    <row r="37" spans="1:10" s="90" customFormat="1">
      <c r="A37" s="6" t="s">
        <v>1</v>
      </c>
      <c r="B37" s="6"/>
      <c r="C37" s="13">
        <v>129</v>
      </c>
      <c r="D37" s="13">
        <v>85</v>
      </c>
      <c r="E37" s="13">
        <v>20</v>
      </c>
      <c r="F37" s="13">
        <v>0</v>
      </c>
      <c r="G37" s="13">
        <v>0</v>
      </c>
      <c r="H37" s="13">
        <v>0</v>
      </c>
      <c r="I37" s="13">
        <f t="shared" si="1"/>
        <v>25</v>
      </c>
      <c r="J37" s="13">
        <f t="shared" si="1"/>
        <v>0</v>
      </c>
    </row>
    <row r="38" spans="1:10" s="90" customFormat="1" ht="13.5" thickBot="1">
      <c r="A38" s="8" t="s">
        <v>43</v>
      </c>
      <c r="B38" s="8"/>
      <c r="C38" s="15">
        <v>390</v>
      </c>
      <c r="D38" s="15">
        <v>85</v>
      </c>
      <c r="E38" s="15">
        <v>20</v>
      </c>
      <c r="F38" s="15">
        <v>32</v>
      </c>
      <c r="G38" s="15">
        <v>0</v>
      </c>
      <c r="H38" s="15">
        <v>185</v>
      </c>
      <c r="I38" s="15">
        <f>SUM(I35:I37)</f>
        <v>28</v>
      </c>
      <c r="J38" s="15">
        <f>SUM(J35:J37)</f>
        <v>0</v>
      </c>
    </row>
    <row r="39" spans="1:10" s="90" customFormat="1" ht="13.5" thickBot="1">
      <c r="A39" s="91"/>
      <c r="B39" s="92"/>
      <c r="C39" s="3"/>
      <c r="D39" s="3"/>
      <c r="E39" s="3"/>
      <c r="F39" s="3"/>
      <c r="G39" s="3"/>
      <c r="H39" s="3"/>
      <c r="I39" s="3"/>
      <c r="J39" s="3"/>
    </row>
    <row r="40" spans="1:10" s="90" customFormat="1" ht="71.25" customHeight="1">
      <c r="A40" s="113" t="s">
        <v>45</v>
      </c>
      <c r="B40" s="114"/>
      <c r="C40" s="19">
        <v>2010</v>
      </c>
      <c r="D40" s="19">
        <v>2011</v>
      </c>
      <c r="E40" s="19">
        <v>2012</v>
      </c>
      <c r="F40" s="19">
        <v>2013</v>
      </c>
      <c r="G40" s="19">
        <v>2014</v>
      </c>
      <c r="H40" s="19">
        <v>2015</v>
      </c>
      <c r="I40" s="19">
        <v>2016</v>
      </c>
      <c r="J40" s="19">
        <v>2017</v>
      </c>
    </row>
    <row r="41" spans="1:10" s="90" customFormat="1">
      <c r="A41" s="6" t="s">
        <v>23</v>
      </c>
      <c r="B41" s="6"/>
      <c r="C41" s="13">
        <v>171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f t="shared" ref="I41:J43" si="2">+I17+I35</f>
        <v>0</v>
      </c>
      <c r="J41" s="13">
        <f t="shared" si="2"/>
        <v>0</v>
      </c>
    </row>
    <row r="42" spans="1:10" s="90" customFormat="1">
      <c r="A42" s="7" t="s">
        <v>0</v>
      </c>
      <c r="B42" s="7"/>
      <c r="C42" s="13">
        <v>90</v>
      </c>
      <c r="D42" s="13">
        <v>247</v>
      </c>
      <c r="E42" s="13">
        <v>0</v>
      </c>
      <c r="F42" s="13">
        <v>32</v>
      </c>
      <c r="G42" s="13">
        <v>107</v>
      </c>
      <c r="H42" s="13">
        <v>185</v>
      </c>
      <c r="I42" s="13">
        <f t="shared" si="2"/>
        <v>3</v>
      </c>
      <c r="J42" s="13">
        <f t="shared" si="2"/>
        <v>0</v>
      </c>
    </row>
    <row r="43" spans="1:10" s="90" customFormat="1">
      <c r="A43" s="6" t="s">
        <v>1</v>
      </c>
      <c r="B43" s="6"/>
      <c r="C43" s="13">
        <v>199</v>
      </c>
      <c r="D43" s="13">
        <v>133</v>
      </c>
      <c r="E43" s="13">
        <v>20</v>
      </c>
      <c r="F43" s="13">
        <v>0</v>
      </c>
      <c r="G43" s="13">
        <v>151</v>
      </c>
      <c r="H43" s="13">
        <v>0</v>
      </c>
      <c r="I43" s="13">
        <f t="shared" si="2"/>
        <v>207</v>
      </c>
      <c r="J43" s="13">
        <f t="shared" si="2"/>
        <v>0</v>
      </c>
    </row>
    <row r="44" spans="1:10" s="90" customFormat="1" ht="13.5" thickBot="1">
      <c r="A44" s="8" t="s">
        <v>43</v>
      </c>
      <c r="B44" s="8"/>
      <c r="C44" s="15">
        <v>460</v>
      </c>
      <c r="D44" s="15">
        <v>380</v>
      </c>
      <c r="E44" s="15">
        <v>20</v>
      </c>
      <c r="F44" s="15">
        <v>32</v>
      </c>
      <c r="G44" s="15">
        <v>258</v>
      </c>
      <c r="H44" s="15">
        <v>185</v>
      </c>
      <c r="I44" s="15">
        <f>SUM(I41:I43)</f>
        <v>210</v>
      </c>
      <c r="J44" s="15">
        <f>SUM(J41:J43)</f>
        <v>0</v>
      </c>
    </row>
    <row r="45" spans="1:10" s="90" customFormat="1">
      <c r="A45" s="95"/>
      <c r="B45" s="87"/>
      <c r="C45" s="3"/>
      <c r="D45" s="3"/>
      <c r="E45" s="3"/>
      <c r="F45" s="3"/>
      <c r="G45" s="3"/>
      <c r="H45" s="3"/>
      <c r="I45" s="3"/>
      <c r="J45" s="3"/>
    </row>
    <row r="46" spans="1:10" s="90" customFormat="1">
      <c r="A46" s="4" t="s">
        <v>57</v>
      </c>
      <c r="B46" s="96"/>
      <c r="C46" s="105"/>
      <c r="D46" s="105"/>
      <c r="E46" s="105"/>
      <c r="F46" s="105"/>
      <c r="G46" s="105"/>
      <c r="H46" s="105"/>
      <c r="I46" s="105"/>
      <c r="J46" s="105"/>
    </row>
    <row r="47" spans="1:10" s="90" customFormat="1">
      <c r="A47" s="65" t="s">
        <v>58</v>
      </c>
      <c r="B47" s="96"/>
      <c r="C47" s="105"/>
      <c r="D47" s="105"/>
      <c r="E47" s="105"/>
      <c r="F47" s="105"/>
      <c r="G47" s="105"/>
      <c r="H47" s="105"/>
      <c r="I47" s="105"/>
      <c r="J47" s="105"/>
    </row>
    <row r="48" spans="1:10" s="90" customFormat="1">
      <c r="A48" s="65" t="s">
        <v>53</v>
      </c>
      <c r="B48" s="9"/>
      <c r="C48" s="16"/>
      <c r="D48" s="16"/>
      <c r="E48" s="16"/>
      <c r="F48" s="16"/>
      <c r="G48" s="16"/>
      <c r="H48" s="16"/>
      <c r="I48" s="16"/>
      <c r="J48" s="16"/>
    </row>
    <row r="49" spans="1:10" s="82" customFormat="1">
      <c r="A49" s="65" t="s">
        <v>54</v>
      </c>
      <c r="B49" s="65"/>
      <c r="C49" s="102"/>
      <c r="D49" s="102"/>
      <c r="E49" s="102"/>
      <c r="F49" s="102"/>
      <c r="G49" s="102"/>
      <c r="H49" s="102"/>
      <c r="I49" s="102"/>
      <c r="J49" s="102"/>
    </row>
    <row r="50" spans="1:10" s="82" customFormat="1" ht="13.5" thickBot="1">
      <c r="B50" s="66"/>
      <c r="C50" s="67"/>
      <c r="D50" s="67"/>
      <c r="E50" s="67"/>
      <c r="F50" s="67"/>
      <c r="G50" s="67"/>
      <c r="H50" s="67"/>
      <c r="I50" s="67"/>
      <c r="J50" s="67"/>
    </row>
    <row r="51" spans="1:10" s="90" customFormat="1" ht="27.75" customHeight="1">
      <c r="B51" s="11" t="s">
        <v>72</v>
      </c>
      <c r="C51" s="19">
        <v>2010</v>
      </c>
      <c r="D51" s="19">
        <v>2011</v>
      </c>
      <c r="E51" s="19">
        <v>2012</v>
      </c>
      <c r="F51" s="19">
        <v>2013</v>
      </c>
      <c r="G51" s="19">
        <v>2014</v>
      </c>
      <c r="H51" s="19">
        <v>2015</v>
      </c>
      <c r="I51" s="19">
        <v>2016</v>
      </c>
      <c r="J51" s="19" t="s">
        <v>82</v>
      </c>
    </row>
    <row r="52" spans="1:10" s="90" customFormat="1">
      <c r="B52" s="6" t="s">
        <v>23</v>
      </c>
      <c r="C52" s="13">
        <v>0</v>
      </c>
      <c r="D52" s="13">
        <v>0</v>
      </c>
      <c r="E52" s="13">
        <v>91</v>
      </c>
      <c r="F52" s="13">
        <v>0</v>
      </c>
      <c r="G52" s="13">
        <v>0</v>
      </c>
      <c r="H52" s="13">
        <v>0</v>
      </c>
      <c r="I52" s="13">
        <v>0</v>
      </c>
      <c r="J52" s="13"/>
    </row>
    <row r="53" spans="1:10" s="90" customFormat="1">
      <c r="B53" s="7" t="s">
        <v>0</v>
      </c>
      <c r="C53" s="14">
        <v>0</v>
      </c>
      <c r="D53" s="14">
        <v>57</v>
      </c>
      <c r="E53" s="14">
        <v>86</v>
      </c>
      <c r="F53" s="14">
        <v>0</v>
      </c>
      <c r="G53" s="14">
        <v>0</v>
      </c>
      <c r="H53" s="14">
        <v>0</v>
      </c>
      <c r="I53" s="14">
        <v>154</v>
      </c>
      <c r="J53" s="14"/>
    </row>
    <row r="54" spans="1:10" s="90" customFormat="1">
      <c r="B54" s="6" t="s">
        <v>1</v>
      </c>
      <c r="C54" s="13">
        <v>0</v>
      </c>
      <c r="D54" s="13">
        <v>53</v>
      </c>
      <c r="E54" s="13">
        <v>0</v>
      </c>
      <c r="F54" s="13">
        <v>47</v>
      </c>
      <c r="G54" s="13">
        <v>55</v>
      </c>
      <c r="H54" s="13">
        <v>0</v>
      </c>
      <c r="I54" s="13">
        <v>0</v>
      </c>
      <c r="J54" s="13"/>
    </row>
    <row r="55" spans="1:10" s="90" customFormat="1" ht="13.5" thickBot="1">
      <c r="B55" s="8" t="s">
        <v>22</v>
      </c>
      <c r="C55" s="15">
        <v>0</v>
      </c>
      <c r="D55" s="15">
        <v>110</v>
      </c>
      <c r="E55" s="15">
        <v>177</v>
      </c>
      <c r="F55" s="15">
        <v>47</v>
      </c>
      <c r="G55" s="15">
        <v>55</v>
      </c>
      <c r="H55" s="15">
        <v>0</v>
      </c>
      <c r="I55" s="15">
        <f>SUM(I52:I54)</f>
        <v>154</v>
      </c>
      <c r="J55" s="15">
        <f>SUM(J52:J54)</f>
        <v>0</v>
      </c>
    </row>
    <row r="56" spans="1:10" s="90" customFormat="1">
      <c r="B56" s="9"/>
      <c r="C56" s="2"/>
      <c r="D56" s="2"/>
      <c r="E56" s="2"/>
      <c r="F56" s="2"/>
      <c r="G56" s="2"/>
      <c r="H56" s="2"/>
      <c r="I56" s="2"/>
      <c r="J56" s="2"/>
    </row>
    <row r="57" spans="1:10" s="90" customFormat="1" ht="10.5" customHeight="1" thickBot="1">
      <c r="B57" s="9"/>
      <c r="C57" s="2"/>
      <c r="D57" s="2"/>
      <c r="E57" s="2"/>
      <c r="F57" s="2"/>
      <c r="G57" s="2"/>
      <c r="H57" s="2"/>
      <c r="I57" s="2"/>
      <c r="J57" s="2"/>
    </row>
    <row r="58" spans="1:10" s="90" customFormat="1" ht="48.75" customHeight="1">
      <c r="B58" s="81" t="s">
        <v>36</v>
      </c>
      <c r="C58" s="19">
        <v>2010</v>
      </c>
      <c r="D58" s="19">
        <v>2011</v>
      </c>
      <c r="E58" s="19">
        <v>2012</v>
      </c>
      <c r="F58" s="19">
        <v>2013</v>
      </c>
      <c r="G58" s="19">
        <v>2014</v>
      </c>
      <c r="H58" s="19">
        <v>2015</v>
      </c>
      <c r="I58" s="19">
        <v>2016</v>
      </c>
      <c r="J58" s="19" t="s">
        <v>82</v>
      </c>
    </row>
    <row r="59" spans="1:10" s="90" customFormat="1">
      <c r="B59" s="6" t="s">
        <v>23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</row>
    <row r="60" spans="1:10">
      <c r="B60" s="7" t="s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>
      <c r="B61" s="6" t="s">
        <v>1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</row>
    <row r="62" spans="1:10" ht="13.5" thickBot="1">
      <c r="B62" s="8" t="s">
        <v>43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f>SUM(I59:I61)</f>
        <v>0</v>
      </c>
      <c r="J62" s="15">
        <f>SUM(J59:J61)</f>
        <v>0</v>
      </c>
    </row>
    <row r="63" spans="1:10" s="90" customFormat="1" ht="13.5" thickBot="1">
      <c r="A63" s="91"/>
      <c r="B63" s="92"/>
      <c r="C63" s="3"/>
      <c r="D63" s="3"/>
      <c r="E63" s="3"/>
      <c r="F63" s="3"/>
      <c r="G63" s="3"/>
      <c r="H63" s="3"/>
      <c r="I63" s="3"/>
      <c r="J63" s="3"/>
    </row>
    <row r="64" spans="1:10" s="84" customFormat="1" ht="93" customHeight="1">
      <c r="A64" s="113" t="s">
        <v>44</v>
      </c>
      <c r="B64" s="114"/>
      <c r="C64" s="19">
        <v>2010</v>
      </c>
      <c r="D64" s="19">
        <v>2011</v>
      </c>
      <c r="E64" s="19">
        <v>2012</v>
      </c>
      <c r="F64" s="19">
        <v>2013</v>
      </c>
      <c r="G64" s="19">
        <v>2014</v>
      </c>
      <c r="H64" s="19">
        <v>2015</v>
      </c>
      <c r="I64" s="19">
        <v>2016</v>
      </c>
      <c r="J64" s="19" t="s">
        <v>82</v>
      </c>
    </row>
    <row r="65" spans="1:10" s="84" customFormat="1">
      <c r="A65" s="6" t="s">
        <v>23</v>
      </c>
      <c r="B65" s="6"/>
      <c r="C65" s="13">
        <v>0</v>
      </c>
      <c r="D65" s="13">
        <v>0</v>
      </c>
      <c r="E65" s="13">
        <v>91</v>
      </c>
      <c r="F65" s="13">
        <v>0</v>
      </c>
      <c r="G65" s="13">
        <v>0</v>
      </c>
      <c r="H65" s="13">
        <v>0</v>
      </c>
      <c r="I65" s="13">
        <f t="shared" ref="I65:J67" si="3">I52+I59</f>
        <v>0</v>
      </c>
      <c r="J65" s="13">
        <f t="shared" si="3"/>
        <v>0</v>
      </c>
    </row>
    <row r="66" spans="1:10" s="84" customFormat="1">
      <c r="A66" s="7" t="s">
        <v>0</v>
      </c>
      <c r="B66" s="7"/>
      <c r="C66" s="13">
        <v>0</v>
      </c>
      <c r="D66" s="13">
        <v>57</v>
      </c>
      <c r="E66" s="13">
        <v>86</v>
      </c>
      <c r="F66" s="13">
        <v>0</v>
      </c>
      <c r="G66" s="13">
        <v>0</v>
      </c>
      <c r="H66" s="13">
        <v>0</v>
      </c>
      <c r="I66" s="13">
        <f t="shared" si="3"/>
        <v>154</v>
      </c>
      <c r="J66" s="13">
        <f t="shared" si="3"/>
        <v>0</v>
      </c>
    </row>
    <row r="67" spans="1:10" s="84" customFormat="1">
      <c r="A67" s="6" t="s">
        <v>1</v>
      </c>
      <c r="B67" s="6"/>
      <c r="C67" s="13">
        <v>0</v>
      </c>
      <c r="D67" s="13">
        <v>53</v>
      </c>
      <c r="E67" s="13">
        <v>0</v>
      </c>
      <c r="F67" s="13">
        <v>47</v>
      </c>
      <c r="G67" s="13">
        <v>55</v>
      </c>
      <c r="H67" s="13">
        <v>0</v>
      </c>
      <c r="I67" s="13">
        <f t="shared" si="3"/>
        <v>0</v>
      </c>
      <c r="J67" s="13">
        <f t="shared" si="3"/>
        <v>0</v>
      </c>
    </row>
    <row r="68" spans="1:10" s="84" customFormat="1" ht="13.5" thickBot="1">
      <c r="A68" s="8" t="s">
        <v>43</v>
      </c>
      <c r="B68" s="8"/>
      <c r="C68" s="60">
        <v>0</v>
      </c>
      <c r="D68" s="60">
        <v>110</v>
      </c>
      <c r="E68" s="60">
        <v>177</v>
      </c>
      <c r="F68" s="60">
        <v>47</v>
      </c>
      <c r="G68" s="60">
        <v>55</v>
      </c>
      <c r="H68" s="60">
        <v>0</v>
      </c>
      <c r="I68" s="60">
        <f>SUM(I65:I67)</f>
        <v>154</v>
      </c>
      <c r="J68" s="60">
        <f>SUM(J65:J67)</f>
        <v>0</v>
      </c>
    </row>
    <row r="69" spans="1:10" s="82" customFormat="1" ht="6" customHeight="1">
      <c r="A69" s="93"/>
      <c r="B69" s="9"/>
      <c r="C69" s="67"/>
      <c r="D69" s="67"/>
      <c r="E69" s="67"/>
      <c r="F69" s="67"/>
      <c r="G69" s="67"/>
      <c r="H69" s="67"/>
      <c r="I69" s="67"/>
      <c r="J69" s="67"/>
    </row>
    <row r="70" spans="1:10" s="90" customFormat="1" ht="13.5" thickBot="1">
      <c r="B70" s="9"/>
      <c r="C70" s="2"/>
      <c r="D70" s="2"/>
      <c r="E70" s="2"/>
      <c r="F70" s="2"/>
      <c r="G70" s="2"/>
      <c r="H70" s="2"/>
      <c r="I70" s="2"/>
      <c r="J70" s="2"/>
    </row>
    <row r="71" spans="1:10" ht="27" customHeight="1">
      <c r="A71" s="115" t="s">
        <v>35</v>
      </c>
      <c r="B71" s="116"/>
      <c r="C71" s="19">
        <v>2010</v>
      </c>
      <c r="D71" s="19">
        <v>2011</v>
      </c>
      <c r="E71" s="19">
        <v>2012</v>
      </c>
      <c r="F71" s="19">
        <v>2013</v>
      </c>
      <c r="G71" s="19">
        <v>2014</v>
      </c>
      <c r="H71" s="19">
        <v>2015</v>
      </c>
      <c r="I71" s="19">
        <v>2016</v>
      </c>
      <c r="J71" s="19">
        <v>2017</v>
      </c>
    </row>
    <row r="72" spans="1:10">
      <c r="A72" s="6" t="s">
        <v>23</v>
      </c>
      <c r="B72" s="6"/>
      <c r="C72" s="14">
        <v>171</v>
      </c>
      <c r="D72" s="14">
        <v>0</v>
      </c>
      <c r="E72" s="14">
        <v>91</v>
      </c>
      <c r="F72" s="14">
        <v>0</v>
      </c>
      <c r="G72" s="14">
        <v>0</v>
      </c>
      <c r="H72" s="14">
        <v>0</v>
      </c>
      <c r="I72" s="14">
        <f t="shared" ref="I72:J74" si="4">I41+I65</f>
        <v>0</v>
      </c>
      <c r="J72" s="14">
        <f t="shared" si="4"/>
        <v>0</v>
      </c>
    </row>
    <row r="73" spans="1:10">
      <c r="A73" s="7" t="s">
        <v>0</v>
      </c>
      <c r="B73" s="7"/>
      <c r="C73" s="14">
        <v>90</v>
      </c>
      <c r="D73" s="14">
        <v>304</v>
      </c>
      <c r="E73" s="14">
        <v>86</v>
      </c>
      <c r="F73" s="14">
        <v>32</v>
      </c>
      <c r="G73" s="14">
        <v>107</v>
      </c>
      <c r="H73" s="14">
        <v>185</v>
      </c>
      <c r="I73" s="14">
        <f t="shared" si="4"/>
        <v>157</v>
      </c>
      <c r="J73" s="14">
        <f t="shared" si="4"/>
        <v>0</v>
      </c>
    </row>
    <row r="74" spans="1:10">
      <c r="A74" s="6" t="s">
        <v>1</v>
      </c>
      <c r="B74" s="6"/>
      <c r="C74" s="14">
        <v>199</v>
      </c>
      <c r="D74" s="14">
        <v>186</v>
      </c>
      <c r="E74" s="14">
        <v>20</v>
      </c>
      <c r="F74" s="14">
        <v>47</v>
      </c>
      <c r="G74" s="14">
        <v>206</v>
      </c>
      <c r="H74" s="14">
        <v>0</v>
      </c>
      <c r="I74" s="14">
        <f t="shared" si="4"/>
        <v>207</v>
      </c>
      <c r="J74" s="14">
        <f t="shared" si="4"/>
        <v>0</v>
      </c>
    </row>
    <row r="75" spans="1:10" ht="13.5" thickBot="1">
      <c r="A75" s="8" t="s">
        <v>43</v>
      </c>
      <c r="B75" s="8"/>
      <c r="C75" s="15">
        <v>460</v>
      </c>
      <c r="D75" s="15">
        <v>490</v>
      </c>
      <c r="E75" s="15">
        <v>197</v>
      </c>
      <c r="F75" s="15">
        <v>79</v>
      </c>
      <c r="G75" s="15">
        <v>313</v>
      </c>
      <c r="H75" s="15">
        <v>185</v>
      </c>
      <c r="I75" s="15">
        <f>SUM(I72:I74)</f>
        <v>364</v>
      </c>
      <c r="J75" s="15">
        <f>SUM(J72:J74)</f>
        <v>0</v>
      </c>
    </row>
    <row r="76" spans="1:10" ht="8.25" customHeight="1">
      <c r="B76" s="2"/>
    </row>
    <row r="77" spans="1:10" s="20" customFormat="1" ht="10.5">
      <c r="B77" s="20" t="s">
        <v>67</v>
      </c>
      <c r="C77" s="2"/>
      <c r="D77" s="2"/>
      <c r="E77" s="2"/>
      <c r="F77" s="2"/>
      <c r="G77" s="2"/>
      <c r="H77" s="2"/>
      <c r="I77" s="2"/>
      <c r="J77" s="2"/>
    </row>
    <row r="78" spans="1:10" s="20" customFormat="1" ht="10.5">
      <c r="B78" s="20" t="s">
        <v>51</v>
      </c>
      <c r="C78" s="2"/>
      <c r="D78" s="2"/>
      <c r="E78" s="2"/>
      <c r="F78" s="2"/>
      <c r="G78" s="2"/>
      <c r="H78" s="2"/>
      <c r="I78" s="2"/>
      <c r="J78" s="2"/>
    </row>
    <row r="79" spans="1:10" s="20" customFormat="1" ht="10.5">
      <c r="B79" s="70" t="str">
        <f>'Vivi Ini iniciativa publica'!B87:B87</f>
        <v>Azkenengo eguneratzea 2017/04/12 - Última actualización a 12/04/2017</v>
      </c>
      <c r="C79" s="2"/>
      <c r="D79" s="2"/>
      <c r="E79" s="2"/>
      <c r="F79" s="2"/>
      <c r="G79" s="2"/>
      <c r="H79" s="2"/>
      <c r="I79" s="2"/>
      <c r="J79" s="2"/>
    </row>
    <row r="80" spans="1:10">
      <c r="B80" s="67" t="str">
        <f>'Viviendas Iniciadas'!A92</f>
        <v>(*)Eraikuntzari eta Etxebizitzari buruzko estatistikakoak eta Sailkoak/De la Estadística de Edificación y Vivienda y del Departamento</v>
      </c>
    </row>
    <row r="81" spans="2:2">
      <c r="B81" s="67" t="str">
        <f>'Viviendas Iniciadas'!A93</f>
        <v>(**)Ez dago daturik/ No hay datos</v>
      </c>
    </row>
  </sheetData>
  <mergeCells count="5">
    <mergeCell ref="A16:B16"/>
    <mergeCell ref="A34:B34"/>
    <mergeCell ref="A71:B71"/>
    <mergeCell ref="A40:B40"/>
    <mergeCell ref="A64:B64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94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44" max="38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5"/>
  <sheetViews>
    <sheetView zoomScaleNormal="100" zoomScaleSheetLayoutView="75" workbookViewId="0">
      <selection activeCell="A3" sqref="A3"/>
    </sheetView>
  </sheetViews>
  <sheetFormatPr baseColWidth="10" defaultColWidth="12" defaultRowHeight="11.25"/>
  <cols>
    <col min="1" max="1" width="3.5703125" style="29" customWidth="1"/>
    <col min="2" max="2" width="32.5703125" style="29" customWidth="1"/>
    <col min="3" max="3" width="5.5703125" style="29" bestFit="1" customWidth="1"/>
    <col min="4" max="6" width="6.5703125" style="29" customWidth="1"/>
    <col min="7" max="7" width="8" style="29" bestFit="1" customWidth="1"/>
    <col min="8" max="10" width="8.140625" style="29" bestFit="1" customWidth="1"/>
    <col min="11" max="16384" width="12" style="29"/>
  </cols>
  <sheetData>
    <row r="1" spans="1:10" ht="11.25" customHeight="1">
      <c r="A1" s="4" t="s">
        <v>90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s="61" customFormat="1" ht="12.75" customHeight="1">
      <c r="A2" s="4" t="s">
        <v>91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thickBot="1">
      <c r="B3" s="30"/>
      <c r="E3" s="94"/>
      <c r="F3" s="94"/>
      <c r="G3" s="94"/>
      <c r="H3" s="94"/>
      <c r="I3" s="94"/>
      <c r="J3" s="94"/>
    </row>
    <row r="4" spans="1:10" ht="22.5">
      <c r="B4" s="11" t="s">
        <v>20</v>
      </c>
      <c r="C4" s="19">
        <v>2010</v>
      </c>
      <c r="D4" s="19">
        <v>2011</v>
      </c>
      <c r="E4" s="19">
        <v>2012</v>
      </c>
      <c r="F4" s="19">
        <v>2013</v>
      </c>
      <c r="G4" s="19">
        <v>2014</v>
      </c>
      <c r="H4" s="19">
        <v>2015</v>
      </c>
      <c r="I4" s="19">
        <v>2016</v>
      </c>
      <c r="J4" s="19">
        <v>2017</v>
      </c>
    </row>
    <row r="5" spans="1:10">
      <c r="B5" s="32" t="s">
        <v>47</v>
      </c>
      <c r="C5" s="35">
        <v>748</v>
      </c>
      <c r="D5" s="35">
        <v>155</v>
      </c>
      <c r="E5" s="35">
        <v>15</v>
      </c>
      <c r="F5" s="35"/>
      <c r="G5" s="35">
        <v>20</v>
      </c>
      <c r="H5" s="35">
        <v>15</v>
      </c>
      <c r="I5" s="35">
        <v>40</v>
      </c>
      <c r="J5" s="35"/>
    </row>
    <row r="6" spans="1:10">
      <c r="B6" s="32" t="s">
        <v>11</v>
      </c>
      <c r="C6" s="35"/>
      <c r="D6" s="35"/>
      <c r="E6" s="35"/>
      <c r="F6" s="35"/>
      <c r="G6" s="35"/>
      <c r="H6" s="35"/>
      <c r="I6" s="35"/>
      <c r="J6" s="35"/>
    </row>
    <row r="7" spans="1:10">
      <c r="B7" s="32" t="s">
        <v>8</v>
      </c>
      <c r="C7" s="35">
        <v>93</v>
      </c>
      <c r="D7" s="35">
        <v>37</v>
      </c>
      <c r="E7" s="35">
        <v>127</v>
      </c>
      <c r="F7" s="35"/>
      <c r="G7" s="35">
        <v>20</v>
      </c>
      <c r="H7" s="35">
        <v>1</v>
      </c>
      <c r="I7" s="35"/>
      <c r="J7" s="35"/>
    </row>
    <row r="8" spans="1:10">
      <c r="B8" s="32" t="s">
        <v>46</v>
      </c>
      <c r="C8" s="35">
        <v>90</v>
      </c>
      <c r="D8" s="35">
        <v>841</v>
      </c>
      <c r="E8" s="35">
        <v>987</v>
      </c>
      <c r="F8" s="35">
        <v>575</v>
      </c>
      <c r="G8" s="35">
        <v>602</v>
      </c>
      <c r="H8" s="35">
        <v>192</v>
      </c>
      <c r="I8" s="35">
        <v>302</v>
      </c>
      <c r="J8" s="35">
        <v>158</v>
      </c>
    </row>
    <row r="9" spans="1:10">
      <c r="B9" s="32" t="s">
        <v>16</v>
      </c>
      <c r="C9" s="35">
        <v>559</v>
      </c>
      <c r="D9" s="35">
        <v>737</v>
      </c>
      <c r="E9" s="35">
        <v>157</v>
      </c>
      <c r="F9" s="35">
        <v>293</v>
      </c>
      <c r="G9" s="35">
        <v>211</v>
      </c>
      <c r="H9" s="35">
        <v>68</v>
      </c>
      <c r="I9" s="35">
        <v>186</v>
      </c>
      <c r="J9" s="35">
        <v>6</v>
      </c>
    </row>
    <row r="10" spans="1:10">
      <c r="B10" s="32" t="s">
        <v>13</v>
      </c>
      <c r="C10" s="35">
        <v>245</v>
      </c>
      <c r="D10" s="35"/>
      <c r="E10" s="35"/>
      <c r="F10" s="35">
        <v>96</v>
      </c>
      <c r="G10" s="35"/>
      <c r="H10" s="35">
        <v>110</v>
      </c>
      <c r="I10" s="35"/>
      <c r="J10" s="35"/>
    </row>
    <row r="11" spans="1:10">
      <c r="B11" s="32" t="s">
        <v>5</v>
      </c>
      <c r="C11" s="35">
        <v>131</v>
      </c>
      <c r="D11" s="35">
        <v>42</v>
      </c>
      <c r="E11" s="35"/>
      <c r="F11" s="35">
        <v>13</v>
      </c>
      <c r="G11" s="35"/>
      <c r="H11" s="35">
        <v>16</v>
      </c>
      <c r="I11" s="35"/>
      <c r="J11" s="35"/>
    </row>
    <row r="12" spans="1:10">
      <c r="B12" s="32" t="s">
        <v>14</v>
      </c>
      <c r="C12" s="35">
        <v>12</v>
      </c>
      <c r="D12" s="35"/>
      <c r="E12" s="35"/>
      <c r="F12" s="35"/>
      <c r="G12" s="35"/>
      <c r="H12" s="35"/>
      <c r="I12" s="35"/>
      <c r="J12" s="35"/>
    </row>
    <row r="13" spans="1:10">
      <c r="B13" s="32" t="s">
        <v>12</v>
      </c>
      <c r="C13" s="35"/>
      <c r="D13" s="35"/>
      <c r="E13" s="35"/>
      <c r="F13" s="35"/>
      <c r="G13" s="35"/>
      <c r="H13" s="35"/>
      <c r="I13" s="35"/>
      <c r="J13" s="35"/>
    </row>
    <row r="14" spans="1:10">
      <c r="B14" s="32" t="s">
        <v>4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/>
      <c r="J14" s="35"/>
    </row>
    <row r="15" spans="1:10">
      <c r="B15" s="32" t="s">
        <v>31</v>
      </c>
      <c r="C15" s="35">
        <v>40</v>
      </c>
      <c r="D15" s="35">
        <v>40</v>
      </c>
      <c r="E15" s="35">
        <v>16</v>
      </c>
      <c r="F15" s="35"/>
      <c r="G15" s="35"/>
      <c r="H15" s="35">
        <v>0</v>
      </c>
      <c r="I15" s="35"/>
      <c r="J15" s="35"/>
    </row>
    <row r="16" spans="1:10">
      <c r="B16" s="31" t="s">
        <v>7</v>
      </c>
      <c r="C16" s="35"/>
      <c r="D16" s="35">
        <v>75</v>
      </c>
      <c r="E16" s="35"/>
      <c r="F16" s="35">
        <v>12</v>
      </c>
      <c r="G16" s="35"/>
      <c r="H16" s="35">
        <v>0</v>
      </c>
      <c r="I16" s="35"/>
      <c r="J16" s="35"/>
    </row>
    <row r="17" spans="2:10">
      <c r="B17" s="32" t="s">
        <v>10</v>
      </c>
      <c r="C17" s="35">
        <v>64</v>
      </c>
      <c r="D17" s="35">
        <v>40</v>
      </c>
      <c r="E17" s="35">
        <v>77</v>
      </c>
      <c r="F17" s="35"/>
      <c r="G17" s="35">
        <v>4</v>
      </c>
      <c r="H17" s="35">
        <v>0</v>
      </c>
      <c r="I17" s="35"/>
      <c r="J17" s="35"/>
    </row>
    <row r="18" spans="2:10">
      <c r="B18" s="32" t="s">
        <v>9</v>
      </c>
      <c r="C18" s="35"/>
      <c r="D18" s="35"/>
      <c r="E18" s="35"/>
      <c r="F18" s="35">
        <v>28</v>
      </c>
      <c r="G18" s="35">
        <v>16</v>
      </c>
      <c r="H18" s="35">
        <v>0</v>
      </c>
      <c r="I18" s="35">
        <v>1</v>
      </c>
      <c r="J18" s="35"/>
    </row>
    <row r="19" spans="2:10">
      <c r="B19" s="32" t="s">
        <v>6</v>
      </c>
      <c r="C19" s="35">
        <v>30</v>
      </c>
      <c r="D19" s="35"/>
      <c r="E19" s="35">
        <v>1</v>
      </c>
      <c r="F19" s="35"/>
      <c r="G19" s="35">
        <v>6</v>
      </c>
      <c r="H19" s="35">
        <v>0</v>
      </c>
      <c r="I19" s="35"/>
      <c r="J19" s="35"/>
    </row>
    <row r="20" spans="2:10" ht="12" thickBot="1">
      <c r="B20" s="33" t="s">
        <v>43</v>
      </c>
      <c r="C20" s="36">
        <v>2012</v>
      </c>
      <c r="D20" s="36">
        <v>1967</v>
      </c>
      <c r="E20" s="36">
        <v>1380</v>
      </c>
      <c r="F20" s="36">
        <v>1017</v>
      </c>
      <c r="G20" s="36">
        <v>879</v>
      </c>
      <c r="H20" s="36">
        <v>402</v>
      </c>
      <c r="I20" s="36">
        <f>SUM(I5:I19)</f>
        <v>529</v>
      </c>
      <c r="J20" s="36">
        <f>SUM(J5:J19)</f>
        <v>164</v>
      </c>
    </row>
    <row r="21" spans="2:10" ht="12" thickBot="1">
      <c r="C21" s="37"/>
      <c r="D21" s="37"/>
      <c r="E21" s="37"/>
      <c r="F21" s="37"/>
      <c r="G21" s="37"/>
      <c r="H21" s="37"/>
      <c r="I21" s="37"/>
      <c r="J21" s="37"/>
    </row>
    <row r="22" spans="2:10" ht="22.5">
      <c r="B22" s="11" t="s">
        <v>26</v>
      </c>
      <c r="C22" s="19">
        <v>2010</v>
      </c>
      <c r="D22" s="19">
        <v>2011</v>
      </c>
      <c r="E22" s="19">
        <v>2012</v>
      </c>
      <c r="F22" s="19">
        <v>2013</v>
      </c>
      <c r="G22" s="19">
        <v>2014</v>
      </c>
      <c r="H22" s="19">
        <v>2015</v>
      </c>
      <c r="I22" s="19">
        <v>2016</v>
      </c>
      <c r="J22" s="19">
        <v>2017</v>
      </c>
    </row>
    <row r="23" spans="2:10">
      <c r="B23" s="32" t="s">
        <v>47</v>
      </c>
      <c r="C23" s="35">
        <v>0</v>
      </c>
      <c r="D23" s="35">
        <v>36</v>
      </c>
      <c r="E23" s="35">
        <v>0</v>
      </c>
      <c r="F23" s="35">
        <v>0</v>
      </c>
      <c r="G23" s="35">
        <v>0</v>
      </c>
      <c r="H23" s="35">
        <v>0</v>
      </c>
      <c r="I23" s="35"/>
      <c r="J23" s="35">
        <v>0</v>
      </c>
    </row>
    <row r="24" spans="2:10">
      <c r="B24" s="32" t="s">
        <v>11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/>
      <c r="J24" s="35">
        <v>0</v>
      </c>
    </row>
    <row r="25" spans="2:10">
      <c r="B25" s="32" t="s">
        <v>8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/>
      <c r="J25" s="35">
        <v>0</v>
      </c>
    </row>
    <row r="26" spans="2:10">
      <c r="B26" s="32" t="s">
        <v>46</v>
      </c>
      <c r="C26" s="35">
        <v>186</v>
      </c>
      <c r="D26" s="35">
        <v>474</v>
      </c>
      <c r="E26" s="35"/>
      <c r="F26" s="35">
        <v>241</v>
      </c>
      <c r="G26" s="35">
        <v>342</v>
      </c>
      <c r="H26" s="35">
        <v>110</v>
      </c>
      <c r="I26" s="35"/>
      <c r="J26" s="35">
        <v>0</v>
      </c>
    </row>
    <row r="27" spans="2:10">
      <c r="B27" s="32" t="s">
        <v>16</v>
      </c>
      <c r="C27" s="35">
        <v>282</v>
      </c>
      <c r="D27" s="35">
        <v>96</v>
      </c>
      <c r="E27" s="35">
        <v>118</v>
      </c>
      <c r="F27" s="35"/>
      <c r="G27" s="35">
        <v>135</v>
      </c>
      <c r="H27" s="35"/>
      <c r="I27" s="35">
        <v>232</v>
      </c>
      <c r="J27" s="35">
        <v>0</v>
      </c>
    </row>
    <row r="28" spans="2:10">
      <c r="B28" s="32" t="s">
        <v>13</v>
      </c>
      <c r="C28" s="35">
        <v>144</v>
      </c>
      <c r="D28" s="35"/>
      <c r="E28" s="35"/>
      <c r="F28" s="35"/>
      <c r="G28" s="35"/>
      <c r="H28" s="35"/>
      <c r="I28" s="35"/>
      <c r="J28" s="35">
        <v>0</v>
      </c>
    </row>
    <row r="29" spans="2:10">
      <c r="B29" s="32" t="s">
        <v>5</v>
      </c>
      <c r="C29" s="35"/>
      <c r="D29" s="35"/>
      <c r="E29" s="35">
        <v>62</v>
      </c>
      <c r="F29" s="35"/>
      <c r="G29" s="35"/>
      <c r="H29" s="35"/>
      <c r="I29" s="35"/>
      <c r="J29" s="35">
        <v>0</v>
      </c>
    </row>
    <row r="30" spans="2:10">
      <c r="B30" s="32" t="s">
        <v>14</v>
      </c>
      <c r="C30" s="35"/>
      <c r="D30" s="35">
        <v>52</v>
      </c>
      <c r="E30" s="35"/>
      <c r="F30" s="35"/>
      <c r="G30" s="35"/>
      <c r="H30" s="35"/>
      <c r="I30" s="35"/>
      <c r="J30" s="35">
        <v>0</v>
      </c>
    </row>
    <row r="31" spans="2:10">
      <c r="B31" s="32" t="s">
        <v>12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/>
      <c r="J31" s="35">
        <v>0</v>
      </c>
    </row>
    <row r="32" spans="2:10">
      <c r="B32" s="32" t="s">
        <v>4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/>
      <c r="J32" s="35">
        <v>0</v>
      </c>
    </row>
    <row r="33" spans="2:10">
      <c r="B33" s="32" t="s">
        <v>31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/>
      <c r="J33" s="35">
        <v>0</v>
      </c>
    </row>
    <row r="34" spans="2:10">
      <c r="B34" s="31" t="s">
        <v>7</v>
      </c>
      <c r="C34" s="34">
        <v>0</v>
      </c>
      <c r="D34" s="34">
        <v>0</v>
      </c>
      <c r="E34" s="34">
        <v>0</v>
      </c>
      <c r="F34" s="34">
        <v>0</v>
      </c>
      <c r="G34" s="35">
        <v>0</v>
      </c>
      <c r="H34" s="35">
        <v>0</v>
      </c>
      <c r="I34" s="35"/>
      <c r="J34" s="35">
        <v>0</v>
      </c>
    </row>
    <row r="35" spans="2:10">
      <c r="B35" s="32" t="s">
        <v>10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/>
      <c r="J35" s="35">
        <v>0</v>
      </c>
    </row>
    <row r="36" spans="2:10">
      <c r="B36" s="32" t="s">
        <v>9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106</v>
      </c>
      <c r="I36" s="35"/>
      <c r="J36" s="35">
        <v>0</v>
      </c>
    </row>
    <row r="37" spans="2:10">
      <c r="B37" s="32" t="s">
        <v>6</v>
      </c>
      <c r="C37" s="34">
        <v>0</v>
      </c>
      <c r="D37" s="34">
        <v>35</v>
      </c>
      <c r="E37" s="34">
        <v>0</v>
      </c>
      <c r="F37" s="34">
        <v>0</v>
      </c>
      <c r="G37" s="35">
        <v>0</v>
      </c>
      <c r="H37" s="35">
        <v>0</v>
      </c>
      <c r="I37" s="35">
        <v>36</v>
      </c>
      <c r="J37" s="35">
        <v>0</v>
      </c>
    </row>
    <row r="38" spans="2:10" ht="12" thickBot="1">
      <c r="B38" s="33" t="s">
        <v>43</v>
      </c>
      <c r="C38" s="36">
        <v>612</v>
      </c>
      <c r="D38" s="36">
        <v>693</v>
      </c>
      <c r="E38" s="36">
        <v>180</v>
      </c>
      <c r="F38" s="36">
        <v>241</v>
      </c>
      <c r="G38" s="36">
        <v>477</v>
      </c>
      <c r="H38" s="36">
        <v>216</v>
      </c>
      <c r="I38" s="36">
        <f>SUM(I23:I37)</f>
        <v>268</v>
      </c>
      <c r="J38" s="36">
        <f>SUM(J23:J37)</f>
        <v>0</v>
      </c>
    </row>
    <row r="39" spans="2:10" ht="12" thickBot="1">
      <c r="C39" s="37"/>
      <c r="D39" s="37"/>
      <c r="E39" s="37"/>
      <c r="F39" s="37"/>
      <c r="G39" s="37"/>
      <c r="H39" s="37"/>
      <c r="I39" s="37"/>
      <c r="J39" s="37"/>
    </row>
    <row r="40" spans="2:10" ht="22.5">
      <c r="B40" s="11" t="s">
        <v>62</v>
      </c>
      <c r="C40" s="19">
        <v>2010</v>
      </c>
      <c r="D40" s="19">
        <v>2011</v>
      </c>
      <c r="E40" s="19">
        <v>2012</v>
      </c>
      <c r="F40" s="19">
        <v>2013</v>
      </c>
      <c r="G40" s="19">
        <v>2014</v>
      </c>
      <c r="H40" s="19">
        <v>2015</v>
      </c>
      <c r="I40" s="19">
        <v>2016</v>
      </c>
      <c r="J40" s="19">
        <v>2017</v>
      </c>
    </row>
    <row r="41" spans="2:10">
      <c r="B41" s="32" t="s">
        <v>47</v>
      </c>
      <c r="C41" s="35"/>
      <c r="D41" s="35"/>
      <c r="E41" s="35"/>
      <c r="F41" s="35">
        <v>0</v>
      </c>
      <c r="G41" s="35">
        <v>0</v>
      </c>
      <c r="H41" s="35">
        <v>0</v>
      </c>
      <c r="I41" s="35">
        <v>0</v>
      </c>
      <c r="J41" s="35">
        <v>0</v>
      </c>
    </row>
    <row r="42" spans="2:10">
      <c r="B42" s="32" t="s">
        <v>11</v>
      </c>
      <c r="C42" s="35"/>
      <c r="D42" s="35"/>
      <c r="E42" s="35"/>
      <c r="F42" s="35">
        <v>0</v>
      </c>
      <c r="G42" s="35">
        <v>0</v>
      </c>
      <c r="H42" s="35">
        <v>0</v>
      </c>
      <c r="I42" s="35">
        <v>0</v>
      </c>
      <c r="J42" s="35">
        <v>0</v>
      </c>
    </row>
    <row r="43" spans="2:10">
      <c r="B43" s="32" t="s">
        <v>8</v>
      </c>
      <c r="C43" s="35"/>
      <c r="D43" s="35"/>
      <c r="E43" s="35"/>
      <c r="F43" s="35">
        <v>0</v>
      </c>
      <c r="G43" s="35">
        <v>0</v>
      </c>
      <c r="H43" s="35">
        <v>0</v>
      </c>
      <c r="I43" s="35">
        <v>0</v>
      </c>
      <c r="J43" s="35">
        <v>0</v>
      </c>
    </row>
    <row r="44" spans="2:10">
      <c r="B44" s="32" t="s">
        <v>46</v>
      </c>
      <c r="C44" s="35"/>
      <c r="D44" s="35"/>
      <c r="E44" s="35"/>
      <c r="F44" s="35">
        <v>83</v>
      </c>
      <c r="G44" s="35">
        <v>0</v>
      </c>
      <c r="H44" s="35">
        <v>0</v>
      </c>
      <c r="I44" s="35">
        <v>0</v>
      </c>
      <c r="J44" s="35">
        <v>0</v>
      </c>
    </row>
    <row r="45" spans="2:10">
      <c r="B45" s="32" t="s">
        <v>16</v>
      </c>
      <c r="C45" s="35"/>
      <c r="D45" s="35"/>
      <c r="E45" s="35"/>
      <c r="F45" s="35">
        <v>0</v>
      </c>
      <c r="G45" s="35">
        <v>0</v>
      </c>
      <c r="H45" s="35">
        <v>0</v>
      </c>
      <c r="I45" s="35">
        <v>0</v>
      </c>
      <c r="J45" s="35">
        <v>0</v>
      </c>
    </row>
    <row r="46" spans="2:10">
      <c r="B46" s="32" t="s">
        <v>13</v>
      </c>
      <c r="C46" s="35"/>
      <c r="D46" s="35"/>
      <c r="E46" s="35"/>
      <c r="F46" s="35">
        <v>0</v>
      </c>
      <c r="G46" s="35">
        <v>0</v>
      </c>
      <c r="H46" s="35">
        <v>0</v>
      </c>
      <c r="I46" s="35">
        <v>0</v>
      </c>
      <c r="J46" s="35">
        <v>0</v>
      </c>
    </row>
    <row r="47" spans="2:10">
      <c r="B47" s="32" t="s">
        <v>5</v>
      </c>
      <c r="C47" s="35"/>
      <c r="D47" s="35"/>
      <c r="E47" s="35"/>
      <c r="F47" s="35">
        <v>0</v>
      </c>
      <c r="G47" s="35">
        <v>0</v>
      </c>
      <c r="H47" s="35">
        <v>0</v>
      </c>
      <c r="I47" s="35">
        <v>0</v>
      </c>
      <c r="J47" s="35">
        <v>0</v>
      </c>
    </row>
    <row r="48" spans="2:10">
      <c r="B48" s="32" t="s">
        <v>14</v>
      </c>
      <c r="C48" s="35"/>
      <c r="D48" s="35"/>
      <c r="E48" s="35"/>
      <c r="F48" s="35">
        <v>0</v>
      </c>
      <c r="G48" s="35">
        <v>0</v>
      </c>
      <c r="H48" s="35">
        <v>0</v>
      </c>
      <c r="I48" s="35">
        <v>0</v>
      </c>
      <c r="J48" s="35">
        <v>0</v>
      </c>
    </row>
    <row r="49" spans="1:10">
      <c r="B49" s="32" t="s">
        <v>12</v>
      </c>
      <c r="C49" s="35"/>
      <c r="D49" s="35"/>
      <c r="E49" s="35"/>
      <c r="F49" s="35">
        <v>0</v>
      </c>
      <c r="G49" s="35">
        <v>0</v>
      </c>
      <c r="H49" s="35">
        <v>0</v>
      </c>
      <c r="I49" s="35">
        <v>0</v>
      </c>
      <c r="J49" s="35">
        <v>0</v>
      </c>
    </row>
    <row r="50" spans="1:10">
      <c r="B50" s="32" t="s">
        <v>4</v>
      </c>
      <c r="C50" s="35"/>
      <c r="D50" s="35"/>
      <c r="E50" s="35"/>
      <c r="F50" s="35">
        <v>0</v>
      </c>
      <c r="G50" s="35">
        <v>0</v>
      </c>
      <c r="H50" s="35">
        <v>0</v>
      </c>
      <c r="I50" s="35">
        <v>0</v>
      </c>
      <c r="J50" s="35">
        <v>0</v>
      </c>
    </row>
    <row r="51" spans="1:10">
      <c r="B51" s="32" t="s">
        <v>31</v>
      </c>
      <c r="C51" s="35"/>
      <c r="D51" s="35"/>
      <c r="E51" s="35"/>
      <c r="F51" s="35">
        <v>0</v>
      </c>
      <c r="G51" s="35">
        <v>0</v>
      </c>
      <c r="H51" s="35">
        <v>0</v>
      </c>
      <c r="I51" s="35">
        <v>0</v>
      </c>
      <c r="J51" s="35">
        <v>0</v>
      </c>
    </row>
    <row r="52" spans="1:10">
      <c r="B52" s="31" t="s">
        <v>7</v>
      </c>
      <c r="C52" s="34"/>
      <c r="D52" s="34"/>
      <c r="E52" s="34"/>
      <c r="F52" s="34">
        <v>0</v>
      </c>
      <c r="G52" s="35">
        <v>0</v>
      </c>
      <c r="H52" s="35">
        <v>0</v>
      </c>
      <c r="I52" s="35">
        <v>0</v>
      </c>
      <c r="J52" s="35">
        <v>0</v>
      </c>
    </row>
    <row r="53" spans="1:10">
      <c r="B53" s="32" t="s">
        <v>10</v>
      </c>
      <c r="C53" s="35"/>
      <c r="D53" s="35"/>
      <c r="E53" s="35"/>
      <c r="F53" s="35">
        <v>0</v>
      </c>
      <c r="G53" s="35">
        <v>0</v>
      </c>
      <c r="H53" s="35">
        <v>0</v>
      </c>
      <c r="I53" s="35">
        <v>0</v>
      </c>
      <c r="J53" s="35">
        <v>0</v>
      </c>
    </row>
    <row r="54" spans="1:10">
      <c r="B54" s="32" t="s">
        <v>9</v>
      </c>
      <c r="C54" s="35"/>
      <c r="D54" s="35"/>
      <c r="E54" s="35"/>
      <c r="F54" s="35">
        <v>0</v>
      </c>
      <c r="G54" s="35">
        <v>0</v>
      </c>
      <c r="H54" s="35">
        <v>0</v>
      </c>
      <c r="I54" s="35">
        <v>0</v>
      </c>
      <c r="J54" s="35">
        <v>0</v>
      </c>
    </row>
    <row r="55" spans="1:10">
      <c r="B55" s="32" t="s">
        <v>6</v>
      </c>
      <c r="C55" s="34"/>
      <c r="D55" s="34"/>
      <c r="E55" s="34"/>
      <c r="F55" s="34">
        <v>0</v>
      </c>
      <c r="G55" s="34">
        <v>0</v>
      </c>
      <c r="H55" s="34">
        <v>0</v>
      </c>
      <c r="I55" s="34">
        <v>0</v>
      </c>
      <c r="J55" s="34">
        <v>0</v>
      </c>
    </row>
    <row r="56" spans="1:10" ht="12" thickBot="1">
      <c r="B56" s="33" t="s">
        <v>43</v>
      </c>
      <c r="C56" s="36">
        <v>0</v>
      </c>
      <c r="D56" s="36">
        <v>0</v>
      </c>
      <c r="E56" s="36">
        <v>0</v>
      </c>
      <c r="F56" s="36">
        <v>83</v>
      </c>
      <c r="G56" s="36">
        <v>0</v>
      </c>
      <c r="H56" s="36">
        <v>0</v>
      </c>
      <c r="I56" s="36">
        <f>SUM(I41:I55)</f>
        <v>0</v>
      </c>
      <c r="J56" s="36">
        <f>SUM(J41:J55)</f>
        <v>0</v>
      </c>
    </row>
    <row r="57" spans="1:10" ht="12" thickBot="1">
      <c r="B57" s="55"/>
      <c r="C57" s="39"/>
      <c r="D57" s="39"/>
      <c r="E57" s="37"/>
      <c r="F57" s="37"/>
      <c r="G57" s="37"/>
      <c r="H57" s="37"/>
      <c r="I57" s="37"/>
      <c r="J57" s="37"/>
    </row>
    <row r="58" spans="1:10" ht="24.75" customHeight="1">
      <c r="A58" s="115" t="s">
        <v>38</v>
      </c>
      <c r="B58" s="116"/>
      <c r="C58" s="19">
        <v>2010</v>
      </c>
      <c r="D58" s="19">
        <v>2011</v>
      </c>
      <c r="E58" s="19">
        <v>2012</v>
      </c>
      <c r="F58" s="19">
        <v>2013</v>
      </c>
      <c r="G58" s="19">
        <v>2014</v>
      </c>
      <c r="H58" s="19">
        <v>2015</v>
      </c>
      <c r="I58" s="19">
        <v>2016</v>
      </c>
      <c r="J58" s="19">
        <v>2017</v>
      </c>
    </row>
    <row r="59" spans="1:10">
      <c r="A59" s="32" t="s">
        <v>47</v>
      </c>
      <c r="B59" s="7"/>
      <c r="C59" s="35">
        <v>748</v>
      </c>
      <c r="D59" s="35">
        <v>191</v>
      </c>
      <c r="E59" s="35">
        <v>15</v>
      </c>
      <c r="F59" s="35">
        <v>0</v>
      </c>
      <c r="G59" s="35">
        <v>20</v>
      </c>
      <c r="H59" s="35">
        <v>15</v>
      </c>
      <c r="I59" s="35">
        <f>I5+I23+I41</f>
        <v>40</v>
      </c>
      <c r="J59" s="35">
        <f>J5+J23+J41</f>
        <v>0</v>
      </c>
    </row>
    <row r="60" spans="1:10">
      <c r="A60" s="32" t="s">
        <v>11</v>
      </c>
      <c r="B60" s="7"/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f t="shared" ref="I60:J73" si="0">I6+I24+I42</f>
        <v>0</v>
      </c>
      <c r="J60" s="35">
        <f t="shared" si="0"/>
        <v>0</v>
      </c>
    </row>
    <row r="61" spans="1:10">
      <c r="A61" s="32" t="s">
        <v>8</v>
      </c>
      <c r="B61" s="64"/>
      <c r="C61" s="35">
        <v>93</v>
      </c>
      <c r="D61" s="35">
        <v>37</v>
      </c>
      <c r="E61" s="35">
        <v>127</v>
      </c>
      <c r="F61" s="35">
        <v>0</v>
      </c>
      <c r="G61" s="35">
        <v>20</v>
      </c>
      <c r="H61" s="35">
        <v>1</v>
      </c>
      <c r="I61" s="35">
        <f t="shared" si="0"/>
        <v>0</v>
      </c>
      <c r="J61" s="35">
        <f t="shared" si="0"/>
        <v>0</v>
      </c>
    </row>
    <row r="62" spans="1:10">
      <c r="A62" s="32" t="s">
        <v>46</v>
      </c>
      <c r="B62" s="7"/>
      <c r="C62" s="35">
        <v>276</v>
      </c>
      <c r="D62" s="35">
        <v>1315</v>
      </c>
      <c r="E62" s="35">
        <v>987</v>
      </c>
      <c r="F62" s="35">
        <v>899</v>
      </c>
      <c r="G62" s="35">
        <v>944</v>
      </c>
      <c r="H62" s="35">
        <v>302</v>
      </c>
      <c r="I62" s="35">
        <f t="shared" si="0"/>
        <v>302</v>
      </c>
      <c r="J62" s="35">
        <f t="shared" si="0"/>
        <v>158</v>
      </c>
    </row>
    <row r="63" spans="1:10">
      <c r="A63" s="32" t="s">
        <v>16</v>
      </c>
      <c r="B63" s="64"/>
      <c r="C63" s="35">
        <v>841</v>
      </c>
      <c r="D63" s="35">
        <v>833</v>
      </c>
      <c r="E63" s="35">
        <v>275</v>
      </c>
      <c r="F63" s="35">
        <v>293</v>
      </c>
      <c r="G63" s="35">
        <v>346</v>
      </c>
      <c r="H63" s="35">
        <v>68</v>
      </c>
      <c r="I63" s="35">
        <f t="shared" si="0"/>
        <v>418</v>
      </c>
      <c r="J63" s="35">
        <f t="shared" si="0"/>
        <v>6</v>
      </c>
    </row>
    <row r="64" spans="1:10">
      <c r="A64" s="32" t="s">
        <v>13</v>
      </c>
      <c r="B64" s="64"/>
      <c r="C64" s="35">
        <v>389</v>
      </c>
      <c r="D64" s="35">
        <v>0</v>
      </c>
      <c r="E64" s="35">
        <v>0</v>
      </c>
      <c r="F64" s="35">
        <v>96</v>
      </c>
      <c r="G64" s="35">
        <v>0</v>
      </c>
      <c r="H64" s="35">
        <v>110</v>
      </c>
      <c r="I64" s="35">
        <f t="shared" si="0"/>
        <v>0</v>
      </c>
      <c r="J64" s="35">
        <f t="shared" si="0"/>
        <v>0</v>
      </c>
    </row>
    <row r="65" spans="1:10">
      <c r="A65" s="79" t="s">
        <v>5</v>
      </c>
      <c r="B65" s="64"/>
      <c r="C65" s="35">
        <v>131</v>
      </c>
      <c r="D65" s="35">
        <v>42</v>
      </c>
      <c r="E65" s="35">
        <v>62</v>
      </c>
      <c r="F65" s="35">
        <v>13</v>
      </c>
      <c r="G65" s="35">
        <v>0</v>
      </c>
      <c r="H65" s="35">
        <v>16</v>
      </c>
      <c r="I65" s="35">
        <f t="shared" si="0"/>
        <v>0</v>
      </c>
      <c r="J65" s="35">
        <f t="shared" si="0"/>
        <v>0</v>
      </c>
    </row>
    <row r="66" spans="1:10">
      <c r="A66" s="32" t="s">
        <v>14</v>
      </c>
      <c r="B66" s="32"/>
      <c r="C66" s="35">
        <v>12</v>
      </c>
      <c r="D66" s="35">
        <v>52</v>
      </c>
      <c r="E66" s="35">
        <v>0</v>
      </c>
      <c r="F66" s="35">
        <v>0</v>
      </c>
      <c r="G66" s="35">
        <v>0</v>
      </c>
      <c r="H66" s="35">
        <v>0</v>
      </c>
      <c r="I66" s="35">
        <f t="shared" si="0"/>
        <v>0</v>
      </c>
      <c r="J66" s="35">
        <f t="shared" si="0"/>
        <v>0</v>
      </c>
    </row>
    <row r="67" spans="1:10">
      <c r="A67" s="80" t="s">
        <v>12</v>
      </c>
      <c r="B67" s="64"/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f t="shared" si="0"/>
        <v>0</v>
      </c>
      <c r="J67" s="35">
        <f t="shared" si="0"/>
        <v>0</v>
      </c>
    </row>
    <row r="68" spans="1:10">
      <c r="A68" s="32" t="s">
        <v>4</v>
      </c>
      <c r="B68" s="64"/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f t="shared" si="0"/>
        <v>0</v>
      </c>
      <c r="J68" s="35">
        <f t="shared" si="0"/>
        <v>0</v>
      </c>
    </row>
    <row r="69" spans="1:10">
      <c r="A69" s="32" t="s">
        <v>31</v>
      </c>
      <c r="B69" s="64"/>
      <c r="C69" s="35">
        <v>40</v>
      </c>
      <c r="D69" s="35">
        <v>40</v>
      </c>
      <c r="E69" s="35">
        <v>16</v>
      </c>
      <c r="F69" s="35">
        <v>0</v>
      </c>
      <c r="G69" s="35">
        <v>0</v>
      </c>
      <c r="H69" s="35">
        <v>0</v>
      </c>
      <c r="I69" s="35">
        <f t="shared" si="0"/>
        <v>0</v>
      </c>
      <c r="J69" s="35">
        <f t="shared" si="0"/>
        <v>0</v>
      </c>
    </row>
    <row r="70" spans="1:10">
      <c r="A70" s="32" t="s">
        <v>7</v>
      </c>
      <c r="B70" s="64"/>
      <c r="C70" s="35">
        <v>0</v>
      </c>
      <c r="D70" s="35">
        <v>75</v>
      </c>
      <c r="E70" s="35">
        <v>0</v>
      </c>
      <c r="F70" s="35">
        <v>12</v>
      </c>
      <c r="G70" s="35">
        <v>0</v>
      </c>
      <c r="H70" s="35">
        <v>0</v>
      </c>
      <c r="I70" s="35">
        <f t="shared" si="0"/>
        <v>0</v>
      </c>
      <c r="J70" s="35">
        <f t="shared" si="0"/>
        <v>0</v>
      </c>
    </row>
    <row r="71" spans="1:10">
      <c r="A71" s="32" t="s">
        <v>10</v>
      </c>
      <c r="B71" s="7"/>
      <c r="C71" s="35">
        <v>64</v>
      </c>
      <c r="D71" s="35">
        <v>40</v>
      </c>
      <c r="E71" s="35">
        <v>77</v>
      </c>
      <c r="F71" s="35">
        <v>0</v>
      </c>
      <c r="G71" s="35">
        <v>4</v>
      </c>
      <c r="H71" s="35">
        <v>0</v>
      </c>
      <c r="I71" s="35">
        <f t="shared" si="0"/>
        <v>0</v>
      </c>
      <c r="J71" s="35">
        <f t="shared" si="0"/>
        <v>0</v>
      </c>
    </row>
    <row r="72" spans="1:10">
      <c r="A72" s="32" t="s">
        <v>9</v>
      </c>
      <c r="B72" s="7"/>
      <c r="C72" s="35">
        <v>0</v>
      </c>
      <c r="D72" s="35">
        <v>0</v>
      </c>
      <c r="E72" s="35">
        <v>0</v>
      </c>
      <c r="F72" s="35">
        <v>28</v>
      </c>
      <c r="G72" s="35">
        <v>16</v>
      </c>
      <c r="H72" s="35">
        <v>106</v>
      </c>
      <c r="I72" s="35">
        <f t="shared" si="0"/>
        <v>1</v>
      </c>
      <c r="J72" s="35">
        <f t="shared" si="0"/>
        <v>0</v>
      </c>
    </row>
    <row r="73" spans="1:10">
      <c r="A73" s="32" t="s">
        <v>6</v>
      </c>
      <c r="B73" s="7"/>
      <c r="C73" s="35">
        <v>30</v>
      </c>
      <c r="D73" s="35">
        <v>35</v>
      </c>
      <c r="E73" s="35">
        <v>1</v>
      </c>
      <c r="F73" s="35">
        <v>0</v>
      </c>
      <c r="G73" s="35">
        <v>6</v>
      </c>
      <c r="H73" s="35">
        <v>0</v>
      </c>
      <c r="I73" s="35">
        <f t="shared" si="0"/>
        <v>36</v>
      </c>
      <c r="J73" s="35">
        <f t="shared" si="0"/>
        <v>0</v>
      </c>
    </row>
    <row r="74" spans="1:10" ht="12" thickBot="1">
      <c r="A74" s="119" t="s">
        <v>43</v>
      </c>
      <c r="B74" s="120"/>
      <c r="C74" s="36">
        <v>2624</v>
      </c>
      <c r="D74" s="36">
        <v>2660</v>
      </c>
      <c r="E74" s="36">
        <v>1560</v>
      </c>
      <c r="F74" s="36">
        <v>1341</v>
      </c>
      <c r="G74" s="36">
        <v>1356</v>
      </c>
      <c r="H74" s="36">
        <v>618</v>
      </c>
      <c r="I74" s="36">
        <f>SUM(I59:I73)</f>
        <v>797</v>
      </c>
      <c r="J74" s="36">
        <f>SUM(J59:J73)</f>
        <v>164</v>
      </c>
    </row>
    <row r="75" spans="1:10" ht="12" thickBot="1">
      <c r="B75" s="55"/>
      <c r="C75" s="39"/>
      <c r="D75" s="39"/>
      <c r="E75" s="37"/>
      <c r="F75" s="37"/>
      <c r="G75" s="37"/>
      <c r="H75" s="37"/>
      <c r="I75" s="37"/>
      <c r="J75" s="37"/>
    </row>
    <row r="76" spans="1:10" ht="22.5">
      <c r="B76" s="11" t="s">
        <v>27</v>
      </c>
      <c r="C76" s="19">
        <v>2010</v>
      </c>
      <c r="D76" s="19">
        <v>2011</v>
      </c>
      <c r="E76" s="19">
        <v>2012</v>
      </c>
      <c r="F76" s="19">
        <v>2013</v>
      </c>
      <c r="G76" s="19">
        <v>2014</v>
      </c>
      <c r="H76" s="19">
        <v>2015</v>
      </c>
      <c r="I76" s="19">
        <v>2016</v>
      </c>
      <c r="J76" s="19">
        <v>2017</v>
      </c>
    </row>
    <row r="77" spans="1:10">
      <c r="B77" s="32" t="s">
        <v>47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</row>
    <row r="78" spans="1:10">
      <c r="B78" s="32" t="s">
        <v>11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</row>
    <row r="79" spans="1:10">
      <c r="B79" s="32" t="s">
        <v>8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</row>
    <row r="80" spans="1:10">
      <c r="B80" s="32" t="s">
        <v>46</v>
      </c>
      <c r="C80" s="35">
        <v>68</v>
      </c>
      <c r="D80" s="35">
        <v>0</v>
      </c>
      <c r="E80" s="35">
        <v>0</v>
      </c>
      <c r="F80" s="35">
        <v>32</v>
      </c>
      <c r="G80" s="35">
        <v>0</v>
      </c>
      <c r="H80" s="35">
        <v>0</v>
      </c>
      <c r="I80" s="35">
        <v>0</v>
      </c>
      <c r="J80" s="35">
        <v>0</v>
      </c>
    </row>
    <row r="81" spans="2:10">
      <c r="B81" s="32" t="s">
        <v>16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</row>
    <row r="82" spans="2:10">
      <c r="B82" s="32" t="s">
        <v>13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</row>
    <row r="83" spans="2:10">
      <c r="B83" s="32" t="s">
        <v>5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</row>
    <row r="84" spans="2:10">
      <c r="B84" s="32" t="s">
        <v>14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</row>
    <row r="85" spans="2:10">
      <c r="B85" s="32" t="s">
        <v>12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</row>
    <row r="86" spans="2:10">
      <c r="B86" s="32" t="s">
        <v>4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</row>
    <row r="87" spans="2:10">
      <c r="B87" s="32" t="s">
        <v>31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</row>
    <row r="88" spans="2:10">
      <c r="B88" s="31" t="s">
        <v>7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5">
        <v>0</v>
      </c>
      <c r="I88" s="35">
        <v>0</v>
      </c>
      <c r="J88" s="35">
        <v>0</v>
      </c>
    </row>
    <row r="89" spans="2:10">
      <c r="B89" s="32" t="s">
        <v>10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</row>
    <row r="90" spans="2:10">
      <c r="B90" s="32" t="s">
        <v>9</v>
      </c>
      <c r="C90" s="35">
        <v>0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</row>
    <row r="91" spans="2:10">
      <c r="B91" s="32" t="s">
        <v>6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</row>
    <row r="92" spans="2:10" ht="12" thickBot="1">
      <c r="B92" s="33" t="s">
        <v>43</v>
      </c>
      <c r="C92" s="36">
        <v>68</v>
      </c>
      <c r="D92" s="36">
        <v>0</v>
      </c>
      <c r="E92" s="36">
        <v>0</v>
      </c>
      <c r="F92" s="36">
        <v>32</v>
      </c>
      <c r="G92" s="36">
        <v>0</v>
      </c>
      <c r="H92" s="36">
        <v>0</v>
      </c>
      <c r="I92" s="36">
        <f>SUM(I77:I91)</f>
        <v>0</v>
      </c>
      <c r="J92" s="36">
        <f>SUM(J77:J91)</f>
        <v>0</v>
      </c>
    </row>
    <row r="93" spans="2:10" ht="12" thickBot="1">
      <c r="C93" s="37"/>
      <c r="D93" s="37"/>
      <c r="E93" s="37"/>
      <c r="F93" s="37"/>
      <c r="G93" s="37"/>
      <c r="H93" s="37"/>
      <c r="I93" s="37"/>
      <c r="J93" s="37"/>
    </row>
    <row r="94" spans="2:10" ht="22.5">
      <c r="B94" s="11" t="s">
        <v>21</v>
      </c>
      <c r="C94" s="19">
        <v>2010</v>
      </c>
      <c r="D94" s="19">
        <v>2011</v>
      </c>
      <c r="E94" s="19">
        <v>2012</v>
      </c>
      <c r="F94" s="19">
        <v>2013</v>
      </c>
      <c r="G94" s="19">
        <v>2014</v>
      </c>
      <c r="H94" s="19">
        <v>2015</v>
      </c>
      <c r="I94" s="19">
        <v>2016</v>
      </c>
      <c r="J94" s="19">
        <v>2017</v>
      </c>
    </row>
    <row r="95" spans="2:10">
      <c r="B95" s="32" t="s">
        <v>47</v>
      </c>
      <c r="C95" s="35">
        <v>171</v>
      </c>
      <c r="D95" s="35">
        <v>16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</row>
    <row r="96" spans="2:10">
      <c r="B96" s="32" t="s">
        <v>11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</row>
    <row r="97" spans="1:10">
      <c r="B97" s="32" t="s">
        <v>8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</row>
    <row r="98" spans="1:10">
      <c r="B98" s="32" t="s">
        <v>46</v>
      </c>
      <c r="C98" s="35">
        <v>90</v>
      </c>
      <c r="D98" s="35">
        <v>0</v>
      </c>
      <c r="E98" s="35">
        <v>40</v>
      </c>
      <c r="F98" s="35">
        <v>121</v>
      </c>
      <c r="G98" s="35">
        <v>0</v>
      </c>
      <c r="H98" s="35">
        <v>185</v>
      </c>
      <c r="I98" s="35">
        <v>3</v>
      </c>
      <c r="J98" s="35">
        <v>0</v>
      </c>
    </row>
    <row r="99" spans="1:10">
      <c r="B99" s="32" t="s">
        <v>16</v>
      </c>
      <c r="C99" s="35">
        <v>129</v>
      </c>
      <c r="D99" s="35">
        <v>85</v>
      </c>
      <c r="E99" s="35">
        <v>20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</row>
    <row r="100" spans="1:10">
      <c r="B100" s="32" t="s">
        <v>13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</row>
    <row r="101" spans="1:10">
      <c r="B101" s="32" t="s">
        <v>5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</row>
    <row r="102" spans="1:10">
      <c r="B102" s="32" t="s">
        <v>14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</row>
    <row r="103" spans="1:10">
      <c r="B103" s="32" t="s">
        <v>12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</row>
    <row r="104" spans="1:10">
      <c r="B104" s="32" t="s">
        <v>4</v>
      </c>
      <c r="C104" s="35">
        <v>0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</row>
    <row r="105" spans="1:10">
      <c r="B105" s="32" t="s">
        <v>31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</row>
    <row r="106" spans="1:10">
      <c r="B106" s="31" t="s">
        <v>7</v>
      </c>
      <c r="C106" s="35">
        <v>0</v>
      </c>
      <c r="D106" s="35">
        <v>0</v>
      </c>
      <c r="E106" s="35">
        <v>0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</row>
    <row r="107" spans="1:10">
      <c r="B107" s="32" t="s">
        <v>10</v>
      </c>
      <c r="C107" s="35">
        <v>0</v>
      </c>
      <c r="D107" s="35">
        <v>0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</row>
    <row r="108" spans="1:10">
      <c r="B108" s="32" t="s">
        <v>9</v>
      </c>
      <c r="C108" s="35">
        <v>0</v>
      </c>
      <c r="D108" s="35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11</v>
      </c>
      <c r="J108" s="35">
        <v>0</v>
      </c>
    </row>
    <row r="109" spans="1:10">
      <c r="B109" s="32" t="s">
        <v>6</v>
      </c>
      <c r="C109" s="35">
        <v>0</v>
      </c>
      <c r="D109" s="35">
        <v>0</v>
      </c>
      <c r="E109" s="35">
        <v>0</v>
      </c>
      <c r="F109" s="35">
        <v>0</v>
      </c>
      <c r="G109" s="35">
        <v>0</v>
      </c>
      <c r="H109" s="34">
        <v>0</v>
      </c>
      <c r="I109" s="34">
        <v>14</v>
      </c>
      <c r="J109" s="34">
        <v>0</v>
      </c>
    </row>
    <row r="110" spans="1:10" ht="12" thickBot="1">
      <c r="B110" s="33" t="s">
        <v>43</v>
      </c>
      <c r="C110" s="36">
        <v>390</v>
      </c>
      <c r="D110" s="36">
        <v>101</v>
      </c>
      <c r="E110" s="36">
        <v>60</v>
      </c>
      <c r="F110" s="36">
        <v>121</v>
      </c>
      <c r="G110" s="36">
        <v>0</v>
      </c>
      <c r="H110" s="36">
        <v>185</v>
      </c>
      <c r="I110" s="36">
        <f>SUM(I95:I109)</f>
        <v>28</v>
      </c>
      <c r="J110" s="36">
        <f>SUM(J95:J109)</f>
        <v>0</v>
      </c>
    </row>
    <row r="111" spans="1:10" ht="12" thickBot="1">
      <c r="C111" s="37"/>
      <c r="D111" s="37"/>
      <c r="E111" s="37"/>
      <c r="F111" s="37"/>
      <c r="G111" s="37"/>
      <c r="H111" s="37"/>
      <c r="I111" s="37"/>
      <c r="J111" s="37"/>
    </row>
    <row r="112" spans="1:10" ht="24.75" customHeight="1">
      <c r="A112" s="115" t="s">
        <v>28</v>
      </c>
      <c r="B112" s="116"/>
      <c r="C112" s="19">
        <v>2010</v>
      </c>
      <c r="D112" s="19">
        <v>2011</v>
      </c>
      <c r="E112" s="19">
        <v>2012</v>
      </c>
      <c r="F112" s="19">
        <v>2013</v>
      </c>
      <c r="G112" s="19">
        <v>2014</v>
      </c>
      <c r="H112" s="19">
        <v>2015</v>
      </c>
      <c r="I112" s="19">
        <v>2016</v>
      </c>
      <c r="J112" s="19">
        <v>2017</v>
      </c>
    </row>
    <row r="113" spans="1:10">
      <c r="A113" s="32" t="s">
        <v>47</v>
      </c>
      <c r="B113" s="7"/>
      <c r="C113" s="35">
        <v>171</v>
      </c>
      <c r="D113" s="35">
        <v>16</v>
      </c>
      <c r="E113" s="35">
        <v>0</v>
      </c>
      <c r="F113" s="35">
        <v>0</v>
      </c>
      <c r="G113" s="35">
        <v>0</v>
      </c>
      <c r="H113" s="35">
        <v>0</v>
      </c>
      <c r="I113" s="35">
        <f t="shared" ref="I113:J127" si="1">+I95+I77</f>
        <v>0</v>
      </c>
      <c r="J113" s="35">
        <f t="shared" si="1"/>
        <v>0</v>
      </c>
    </row>
    <row r="114" spans="1:10">
      <c r="A114" s="32" t="s">
        <v>11</v>
      </c>
      <c r="B114" s="7"/>
      <c r="C114" s="35">
        <v>0</v>
      </c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f t="shared" si="1"/>
        <v>0</v>
      </c>
      <c r="J114" s="35">
        <f t="shared" si="1"/>
        <v>0</v>
      </c>
    </row>
    <row r="115" spans="1:10">
      <c r="A115" s="32" t="s">
        <v>8</v>
      </c>
      <c r="B115" s="64"/>
      <c r="C115" s="35">
        <v>0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f t="shared" si="1"/>
        <v>0</v>
      </c>
      <c r="J115" s="35">
        <f t="shared" si="1"/>
        <v>0</v>
      </c>
    </row>
    <row r="116" spans="1:10">
      <c r="A116" s="32" t="s">
        <v>46</v>
      </c>
      <c r="B116" s="7"/>
      <c r="C116" s="35">
        <v>158</v>
      </c>
      <c r="D116" s="35">
        <v>0</v>
      </c>
      <c r="E116" s="35">
        <v>40</v>
      </c>
      <c r="F116" s="35">
        <v>153</v>
      </c>
      <c r="G116" s="35">
        <v>0</v>
      </c>
      <c r="H116" s="35">
        <v>185</v>
      </c>
      <c r="I116" s="35">
        <f t="shared" si="1"/>
        <v>3</v>
      </c>
      <c r="J116" s="35">
        <f t="shared" si="1"/>
        <v>0</v>
      </c>
    </row>
    <row r="117" spans="1:10">
      <c r="A117" s="32" t="s">
        <v>16</v>
      </c>
      <c r="B117" s="64"/>
      <c r="C117" s="35">
        <v>129</v>
      </c>
      <c r="D117" s="35">
        <v>85</v>
      </c>
      <c r="E117" s="35">
        <v>20</v>
      </c>
      <c r="F117" s="35">
        <v>0</v>
      </c>
      <c r="G117" s="35">
        <v>0</v>
      </c>
      <c r="H117" s="35">
        <v>0</v>
      </c>
      <c r="I117" s="35">
        <f t="shared" si="1"/>
        <v>0</v>
      </c>
      <c r="J117" s="35">
        <f t="shared" si="1"/>
        <v>0</v>
      </c>
    </row>
    <row r="118" spans="1:10">
      <c r="A118" s="32" t="s">
        <v>13</v>
      </c>
      <c r="B118" s="64"/>
      <c r="C118" s="35">
        <v>0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f t="shared" si="1"/>
        <v>0</v>
      </c>
      <c r="J118" s="35">
        <f t="shared" si="1"/>
        <v>0</v>
      </c>
    </row>
    <row r="119" spans="1:10">
      <c r="A119" s="79" t="s">
        <v>5</v>
      </c>
      <c r="B119" s="64"/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f t="shared" si="1"/>
        <v>0</v>
      </c>
      <c r="J119" s="35">
        <f t="shared" si="1"/>
        <v>0</v>
      </c>
    </row>
    <row r="120" spans="1:10">
      <c r="A120" s="32" t="s">
        <v>14</v>
      </c>
      <c r="B120" s="32"/>
      <c r="C120" s="35">
        <v>0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f t="shared" si="1"/>
        <v>0</v>
      </c>
      <c r="J120" s="35">
        <f t="shared" si="1"/>
        <v>0</v>
      </c>
    </row>
    <row r="121" spans="1:10">
      <c r="A121" s="80" t="s">
        <v>60</v>
      </c>
      <c r="B121" s="64"/>
      <c r="C121" s="35">
        <v>0</v>
      </c>
      <c r="D121" s="37"/>
      <c r="E121" s="35">
        <v>0</v>
      </c>
      <c r="F121" s="35">
        <v>0</v>
      </c>
      <c r="G121" s="35">
        <v>0</v>
      </c>
      <c r="H121" s="35">
        <v>0</v>
      </c>
      <c r="I121" s="35">
        <f t="shared" si="1"/>
        <v>0</v>
      </c>
      <c r="J121" s="35">
        <f t="shared" si="1"/>
        <v>0</v>
      </c>
    </row>
    <row r="122" spans="1:10">
      <c r="A122" s="32" t="s">
        <v>4</v>
      </c>
      <c r="B122" s="64"/>
      <c r="C122" s="35">
        <v>0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f t="shared" si="1"/>
        <v>0</v>
      </c>
      <c r="J122" s="35">
        <f t="shared" si="1"/>
        <v>0</v>
      </c>
    </row>
    <row r="123" spans="1:10">
      <c r="A123" s="32" t="s">
        <v>31</v>
      </c>
      <c r="B123" s="64"/>
      <c r="C123" s="35">
        <v>0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f t="shared" si="1"/>
        <v>0</v>
      </c>
      <c r="J123" s="35">
        <f t="shared" si="1"/>
        <v>0</v>
      </c>
    </row>
    <row r="124" spans="1:10">
      <c r="A124" s="32" t="s">
        <v>7</v>
      </c>
      <c r="B124" s="64"/>
      <c r="C124" s="34">
        <v>0</v>
      </c>
      <c r="D124" s="34">
        <v>0</v>
      </c>
      <c r="E124" s="34">
        <v>0</v>
      </c>
      <c r="F124" s="34">
        <v>0</v>
      </c>
      <c r="G124" s="34">
        <v>0</v>
      </c>
      <c r="H124" s="34">
        <v>0</v>
      </c>
      <c r="I124" s="34">
        <f t="shared" si="1"/>
        <v>0</v>
      </c>
      <c r="J124" s="34">
        <f t="shared" si="1"/>
        <v>0</v>
      </c>
    </row>
    <row r="125" spans="1:10">
      <c r="A125" s="32" t="s">
        <v>10</v>
      </c>
      <c r="B125" s="7"/>
      <c r="C125" s="35">
        <v>0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f t="shared" si="1"/>
        <v>0</v>
      </c>
      <c r="J125" s="35">
        <f t="shared" si="1"/>
        <v>0</v>
      </c>
    </row>
    <row r="126" spans="1:10">
      <c r="A126" s="32" t="s">
        <v>9</v>
      </c>
      <c r="B126" s="7"/>
      <c r="C126" s="35">
        <v>0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f t="shared" si="1"/>
        <v>11</v>
      </c>
      <c r="J126" s="35">
        <f t="shared" si="1"/>
        <v>0</v>
      </c>
    </row>
    <row r="127" spans="1:10">
      <c r="A127" s="32" t="s">
        <v>6</v>
      </c>
      <c r="B127" s="7"/>
      <c r="C127" s="35">
        <v>0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f t="shared" si="1"/>
        <v>14</v>
      </c>
      <c r="J127" s="35">
        <f t="shared" si="1"/>
        <v>0</v>
      </c>
    </row>
    <row r="128" spans="1:10" ht="12" thickBot="1">
      <c r="A128" s="117" t="s">
        <v>43</v>
      </c>
      <c r="B128" s="118"/>
      <c r="C128" s="36">
        <v>458</v>
      </c>
      <c r="D128" s="36">
        <v>101</v>
      </c>
      <c r="E128" s="36">
        <v>60</v>
      </c>
      <c r="F128" s="36">
        <v>153</v>
      </c>
      <c r="G128" s="36">
        <v>0</v>
      </c>
      <c r="H128" s="36">
        <v>185</v>
      </c>
      <c r="I128" s="36">
        <f>SUM(I113:I127)</f>
        <v>28</v>
      </c>
      <c r="J128" s="36">
        <f>SUM(J113:J127)</f>
        <v>0</v>
      </c>
    </row>
    <row r="129" spans="1:10" ht="12" thickBot="1">
      <c r="A129" s="55"/>
      <c r="B129" s="55"/>
      <c r="C129" s="39"/>
      <c r="D129" s="39"/>
      <c r="E129" s="39"/>
      <c r="F129" s="39"/>
      <c r="G129" s="39"/>
      <c r="H129" s="39"/>
      <c r="I129" s="39"/>
      <c r="J129" s="39"/>
    </row>
    <row r="130" spans="1:10" ht="23.25" customHeight="1">
      <c r="B130" s="11" t="s">
        <v>49</v>
      </c>
      <c r="C130" s="19">
        <v>2010</v>
      </c>
      <c r="D130" s="19">
        <v>2011</v>
      </c>
      <c r="E130" s="19">
        <v>2012</v>
      </c>
      <c r="F130" s="19">
        <v>2013</v>
      </c>
      <c r="G130" s="19">
        <v>2014</v>
      </c>
      <c r="H130" s="19">
        <v>2015</v>
      </c>
      <c r="I130" s="19">
        <v>2016</v>
      </c>
      <c r="J130" s="19">
        <v>2017</v>
      </c>
    </row>
    <row r="131" spans="1:10">
      <c r="B131" s="32" t="s">
        <v>47</v>
      </c>
      <c r="C131" s="35">
        <v>0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1</v>
      </c>
      <c r="J131" s="35"/>
    </row>
    <row r="132" spans="1:10">
      <c r="B132" s="32" t="s">
        <v>11</v>
      </c>
      <c r="C132" s="35">
        <v>0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/>
    </row>
    <row r="133" spans="1:10">
      <c r="B133" s="32" t="s">
        <v>8</v>
      </c>
      <c r="C133" s="35">
        <v>0</v>
      </c>
      <c r="D133" s="35">
        <v>0</v>
      </c>
      <c r="E133" s="35">
        <v>15</v>
      </c>
      <c r="F133" s="35">
        <v>15</v>
      </c>
      <c r="G133" s="35">
        <v>0</v>
      </c>
      <c r="H133" s="35">
        <v>0</v>
      </c>
      <c r="I133" s="35">
        <v>0</v>
      </c>
      <c r="J133" s="35"/>
    </row>
    <row r="134" spans="1:10">
      <c r="B134" s="32" t="s">
        <v>46</v>
      </c>
      <c r="C134" s="35">
        <v>0</v>
      </c>
      <c r="D134" s="35">
        <v>0</v>
      </c>
      <c r="E134" s="35">
        <v>289</v>
      </c>
      <c r="F134" s="35">
        <v>193</v>
      </c>
      <c r="G134" s="35">
        <v>40</v>
      </c>
      <c r="H134" s="35">
        <v>89</v>
      </c>
      <c r="I134" s="35">
        <v>117</v>
      </c>
      <c r="J134" s="35">
        <v>104</v>
      </c>
    </row>
    <row r="135" spans="1:10">
      <c r="B135" s="32" t="s">
        <v>16</v>
      </c>
      <c r="C135" s="35">
        <v>0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11</v>
      </c>
      <c r="J135" s="35"/>
    </row>
    <row r="136" spans="1:10">
      <c r="B136" s="32" t="s">
        <v>13</v>
      </c>
      <c r="C136" s="35">
        <v>0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/>
    </row>
    <row r="137" spans="1:10">
      <c r="B137" s="32" t="s">
        <v>5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45</v>
      </c>
    </row>
    <row r="138" spans="1:10">
      <c r="B138" s="32" t="s">
        <v>14</v>
      </c>
      <c r="C138" s="35">
        <v>0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/>
    </row>
    <row r="139" spans="1:10">
      <c r="B139" s="32" t="s">
        <v>12</v>
      </c>
      <c r="C139" s="35">
        <v>0</v>
      </c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/>
    </row>
    <row r="140" spans="1:10">
      <c r="B140" s="32" t="s">
        <v>4</v>
      </c>
      <c r="C140" s="35">
        <v>0</v>
      </c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/>
    </row>
    <row r="141" spans="1:10">
      <c r="B141" s="32" t="s">
        <v>31</v>
      </c>
      <c r="C141" s="35">
        <v>0</v>
      </c>
      <c r="D141" s="35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58</v>
      </c>
    </row>
    <row r="142" spans="1:10">
      <c r="B142" s="31" t="s">
        <v>7</v>
      </c>
      <c r="C142" s="35">
        <v>0</v>
      </c>
      <c r="D142" s="35">
        <v>81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/>
    </row>
    <row r="143" spans="1:10">
      <c r="B143" s="32" t="s">
        <v>10</v>
      </c>
      <c r="C143" s="35">
        <v>0</v>
      </c>
      <c r="D143" s="35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0</v>
      </c>
      <c r="J143" s="35"/>
    </row>
    <row r="144" spans="1:10">
      <c r="B144" s="32" t="s">
        <v>9</v>
      </c>
      <c r="C144" s="35">
        <v>0</v>
      </c>
      <c r="D144" s="35">
        <v>0</v>
      </c>
      <c r="E144" s="35">
        <v>0</v>
      </c>
      <c r="F144" s="35">
        <v>0</v>
      </c>
      <c r="G144" s="35">
        <v>0</v>
      </c>
      <c r="H144" s="35">
        <v>36</v>
      </c>
      <c r="I144" s="35">
        <v>0</v>
      </c>
      <c r="J144" s="35"/>
    </row>
    <row r="145" spans="1:10">
      <c r="B145" s="32" t="s">
        <v>6</v>
      </c>
      <c r="C145" s="35">
        <v>0</v>
      </c>
      <c r="D145" s="35">
        <v>0</v>
      </c>
      <c r="E145" s="35">
        <v>0</v>
      </c>
      <c r="F145" s="35">
        <v>0</v>
      </c>
      <c r="G145" s="35">
        <v>0</v>
      </c>
      <c r="H145" s="34">
        <v>0</v>
      </c>
      <c r="I145" s="34">
        <v>30</v>
      </c>
      <c r="J145" s="34"/>
    </row>
    <row r="146" spans="1:10" ht="12" thickBot="1">
      <c r="B146" s="33" t="s">
        <v>43</v>
      </c>
      <c r="C146" s="36">
        <v>0</v>
      </c>
      <c r="D146" s="36">
        <v>81</v>
      </c>
      <c r="E146" s="36">
        <v>304</v>
      </c>
      <c r="F146" s="36">
        <v>208</v>
      </c>
      <c r="G146" s="36">
        <v>40</v>
      </c>
      <c r="H146" s="36">
        <v>125</v>
      </c>
      <c r="I146" s="36">
        <f>SUM(I131:I145)</f>
        <v>159</v>
      </c>
      <c r="J146" s="36">
        <f>SUM(J131:J145)</f>
        <v>207</v>
      </c>
    </row>
    <row r="147" spans="1:10">
      <c r="A147" s="55"/>
      <c r="B147" s="55"/>
      <c r="C147" s="39"/>
      <c r="D147" s="39"/>
      <c r="E147" s="39"/>
      <c r="F147" s="39"/>
      <c r="G147" s="39"/>
      <c r="H147" s="39"/>
      <c r="I147" s="39"/>
      <c r="J147" s="39"/>
    </row>
    <row r="148" spans="1:10">
      <c r="A148" s="4" t="s">
        <v>57</v>
      </c>
      <c r="B148" s="55"/>
      <c r="C148" s="39"/>
      <c r="D148" s="39"/>
      <c r="E148" s="39"/>
      <c r="F148" s="39"/>
      <c r="G148" s="39"/>
      <c r="H148" s="39"/>
      <c r="I148" s="39"/>
      <c r="J148" s="39"/>
    </row>
    <row r="149" spans="1:10">
      <c r="A149" s="65" t="s">
        <v>58</v>
      </c>
      <c r="B149" s="55"/>
      <c r="C149" s="39"/>
      <c r="D149" s="39"/>
      <c r="E149" s="39"/>
      <c r="F149" s="39"/>
      <c r="G149" s="39"/>
      <c r="H149" s="39"/>
      <c r="I149" s="39"/>
      <c r="J149" s="39"/>
    </row>
    <row r="150" spans="1:10">
      <c r="A150" s="65" t="s">
        <v>53</v>
      </c>
      <c r="B150" s="55"/>
      <c r="C150" s="39"/>
      <c r="D150" s="39"/>
      <c r="E150" s="39"/>
      <c r="F150" s="39"/>
      <c r="G150" s="39"/>
      <c r="H150" s="39"/>
      <c r="I150" s="39"/>
      <c r="J150" s="39"/>
    </row>
    <row r="151" spans="1:10">
      <c r="A151" s="65" t="s">
        <v>54</v>
      </c>
      <c r="B151" s="55"/>
      <c r="C151" s="39"/>
      <c r="D151" s="39"/>
      <c r="E151" s="39"/>
      <c r="F151" s="39"/>
      <c r="G151" s="39"/>
      <c r="H151" s="39"/>
      <c r="I151" s="39"/>
      <c r="J151" s="39"/>
    </row>
    <row r="152" spans="1:10" ht="12" thickBot="1">
      <c r="B152" s="55"/>
      <c r="C152" s="39"/>
      <c r="D152" s="39"/>
      <c r="E152" s="39"/>
      <c r="F152" s="39"/>
      <c r="G152" s="39"/>
      <c r="H152" s="39"/>
      <c r="I152" s="39"/>
      <c r="J152" s="39"/>
    </row>
    <row r="153" spans="1:10" ht="22.5">
      <c r="B153" s="11" t="s">
        <v>72</v>
      </c>
      <c r="C153" s="19">
        <v>2010</v>
      </c>
      <c r="D153" s="19">
        <v>2011</v>
      </c>
      <c r="E153" s="19">
        <v>2012</v>
      </c>
      <c r="F153" s="19">
        <v>2013</v>
      </c>
      <c r="G153" s="19">
        <v>2014</v>
      </c>
      <c r="H153" s="19">
        <v>2015</v>
      </c>
      <c r="I153" s="19">
        <v>2016</v>
      </c>
      <c r="J153" s="19" t="s">
        <v>82</v>
      </c>
    </row>
    <row r="154" spans="1:10">
      <c r="B154" s="32" t="s">
        <v>47</v>
      </c>
      <c r="C154" s="35">
        <v>0</v>
      </c>
      <c r="D154" s="35">
        <v>0</v>
      </c>
      <c r="E154" s="35">
        <v>91</v>
      </c>
      <c r="F154" s="35">
        <v>0</v>
      </c>
      <c r="G154" s="35">
        <v>0</v>
      </c>
      <c r="H154" s="35">
        <v>0</v>
      </c>
      <c r="I154" s="35">
        <v>0</v>
      </c>
      <c r="J154" s="35"/>
    </row>
    <row r="155" spans="1:10">
      <c r="B155" s="32" t="s">
        <v>11</v>
      </c>
      <c r="C155" s="35">
        <v>0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/>
    </row>
    <row r="156" spans="1:10">
      <c r="B156" s="32" t="s">
        <v>8</v>
      </c>
      <c r="C156" s="35">
        <v>0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/>
    </row>
    <row r="157" spans="1:10">
      <c r="B157" s="32" t="s">
        <v>46</v>
      </c>
      <c r="C157" s="35">
        <v>0</v>
      </c>
      <c r="D157" s="35">
        <v>0</v>
      </c>
      <c r="E157" s="35">
        <v>86</v>
      </c>
      <c r="F157" s="35">
        <v>0</v>
      </c>
      <c r="G157" s="35">
        <v>0</v>
      </c>
      <c r="H157" s="35">
        <v>0</v>
      </c>
      <c r="I157" s="35">
        <v>154</v>
      </c>
      <c r="J157" s="35"/>
    </row>
    <row r="158" spans="1:10">
      <c r="B158" s="32" t="s">
        <v>16</v>
      </c>
      <c r="C158" s="35">
        <v>0</v>
      </c>
      <c r="D158" s="35">
        <v>53</v>
      </c>
      <c r="E158" s="35">
        <v>0</v>
      </c>
      <c r="F158" s="35">
        <v>0</v>
      </c>
      <c r="G158" s="35">
        <v>55</v>
      </c>
      <c r="H158" s="35">
        <v>0</v>
      </c>
      <c r="I158" s="35">
        <v>0</v>
      </c>
      <c r="J158" s="35"/>
    </row>
    <row r="159" spans="1:10">
      <c r="B159" s="32" t="s">
        <v>13</v>
      </c>
      <c r="C159" s="35">
        <v>0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/>
    </row>
    <row r="160" spans="1:10">
      <c r="B160" s="32" t="s">
        <v>5</v>
      </c>
      <c r="C160" s="35">
        <v>0</v>
      </c>
      <c r="D160" s="35">
        <v>57</v>
      </c>
      <c r="E160" s="35">
        <v>0</v>
      </c>
      <c r="F160" s="35">
        <v>47</v>
      </c>
      <c r="G160" s="35">
        <v>0</v>
      </c>
      <c r="H160" s="35">
        <v>0</v>
      </c>
      <c r="I160" s="35">
        <v>0</v>
      </c>
      <c r="J160" s="35"/>
    </row>
    <row r="161" spans="2:10">
      <c r="B161" s="32" t="s">
        <v>14</v>
      </c>
      <c r="C161" s="35">
        <v>0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/>
    </row>
    <row r="162" spans="2:10">
      <c r="B162" s="32" t="s">
        <v>12</v>
      </c>
      <c r="C162" s="35">
        <v>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</row>
    <row r="163" spans="2:10">
      <c r="B163" s="32" t="s">
        <v>4</v>
      </c>
      <c r="C163" s="35">
        <v>0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</row>
    <row r="164" spans="2:10">
      <c r="B164" s="32" t="s">
        <v>31</v>
      </c>
      <c r="C164" s="35">
        <v>0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</row>
    <row r="165" spans="2:10">
      <c r="B165" s="31" t="s">
        <v>7</v>
      </c>
      <c r="C165" s="34">
        <v>0</v>
      </c>
      <c r="D165" s="34">
        <v>0</v>
      </c>
      <c r="E165" s="34">
        <v>0</v>
      </c>
      <c r="F165" s="34">
        <v>0</v>
      </c>
      <c r="G165" s="34">
        <v>0</v>
      </c>
      <c r="H165" s="34">
        <v>0</v>
      </c>
      <c r="I165" s="34">
        <v>0</v>
      </c>
      <c r="J165" s="34">
        <v>0</v>
      </c>
    </row>
    <row r="166" spans="2:10">
      <c r="B166" s="32" t="s">
        <v>10</v>
      </c>
      <c r="C166" s="35">
        <v>0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</row>
    <row r="167" spans="2:10">
      <c r="B167" s="32" t="s">
        <v>9</v>
      </c>
      <c r="C167" s="35">
        <v>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</row>
    <row r="168" spans="2:10">
      <c r="B168" s="32" t="s">
        <v>6</v>
      </c>
      <c r="C168" s="34">
        <v>0</v>
      </c>
      <c r="D168" s="34">
        <v>0</v>
      </c>
      <c r="E168" s="34">
        <v>0</v>
      </c>
      <c r="F168" s="34">
        <v>0</v>
      </c>
      <c r="G168" s="34">
        <v>0</v>
      </c>
      <c r="H168" s="34">
        <v>0</v>
      </c>
      <c r="I168" s="34">
        <v>0</v>
      </c>
      <c r="J168" s="34">
        <v>0</v>
      </c>
    </row>
    <row r="169" spans="2:10" ht="12" thickBot="1">
      <c r="B169" s="33" t="s">
        <v>43</v>
      </c>
      <c r="C169" s="38">
        <v>0</v>
      </c>
      <c r="D169" s="38">
        <v>110</v>
      </c>
      <c r="E169" s="38">
        <v>177</v>
      </c>
      <c r="F169" s="38">
        <v>47</v>
      </c>
      <c r="G169" s="38">
        <v>55</v>
      </c>
      <c r="H169" s="38">
        <v>0</v>
      </c>
      <c r="I169" s="38">
        <f>SUM(I154:I168)</f>
        <v>154</v>
      </c>
      <c r="J169" s="38">
        <f>SUM(J154:J168)</f>
        <v>0</v>
      </c>
    </row>
    <row r="170" spans="2:10">
      <c r="C170" s="37"/>
      <c r="D170" s="37"/>
      <c r="E170" s="37"/>
      <c r="F170" s="37"/>
      <c r="G170" s="37"/>
      <c r="H170" s="37"/>
      <c r="I170" s="37"/>
      <c r="J170" s="37"/>
    </row>
    <row r="171" spans="2:10" ht="12" thickBot="1">
      <c r="C171" s="37"/>
      <c r="D171" s="37"/>
      <c r="E171" s="37"/>
      <c r="F171" s="37"/>
      <c r="G171" s="37"/>
      <c r="H171" s="37"/>
      <c r="I171" s="37"/>
      <c r="J171" s="37"/>
    </row>
    <row r="172" spans="2:10" ht="45">
      <c r="B172" s="11" t="s">
        <v>36</v>
      </c>
      <c r="C172" s="19">
        <v>2010</v>
      </c>
      <c r="D172" s="19">
        <v>2011</v>
      </c>
      <c r="E172" s="19">
        <v>2012</v>
      </c>
      <c r="F172" s="19">
        <v>2013</v>
      </c>
      <c r="G172" s="19">
        <v>2014</v>
      </c>
      <c r="H172" s="19">
        <v>2015</v>
      </c>
      <c r="I172" s="19">
        <v>2016</v>
      </c>
      <c r="J172" s="19" t="s">
        <v>82</v>
      </c>
    </row>
    <row r="173" spans="2:10">
      <c r="B173" s="32" t="s">
        <v>47</v>
      </c>
      <c r="C173" s="35">
        <v>0</v>
      </c>
      <c r="D173" s="35">
        <v>0</v>
      </c>
      <c r="E173" s="35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</row>
    <row r="174" spans="2:10">
      <c r="B174" s="32" t="s">
        <v>11</v>
      </c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</row>
    <row r="175" spans="2:10">
      <c r="B175" s="32" t="s">
        <v>8</v>
      </c>
      <c r="C175" s="35">
        <v>0</v>
      </c>
      <c r="D175" s="35">
        <v>0</v>
      </c>
      <c r="E175" s="35">
        <v>0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</row>
    <row r="176" spans="2:10">
      <c r="B176" s="32" t="s">
        <v>46</v>
      </c>
      <c r="C176" s="35">
        <v>0</v>
      </c>
      <c r="D176" s="35">
        <v>0</v>
      </c>
      <c r="E176" s="35">
        <v>0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</row>
    <row r="177" spans="2:16">
      <c r="B177" s="32" t="s">
        <v>16</v>
      </c>
      <c r="C177" s="35">
        <v>0</v>
      </c>
      <c r="D177" s="35">
        <v>0</v>
      </c>
      <c r="E177" s="35">
        <v>0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</row>
    <row r="178" spans="2:16">
      <c r="B178" s="32" t="s">
        <v>13</v>
      </c>
      <c r="C178" s="35">
        <v>0</v>
      </c>
      <c r="D178" s="35">
        <v>0</v>
      </c>
      <c r="E178" s="35">
        <v>0</v>
      </c>
      <c r="F178" s="35">
        <v>0</v>
      </c>
      <c r="G178" s="35">
        <v>0</v>
      </c>
      <c r="H178" s="35">
        <v>0</v>
      </c>
      <c r="I178" s="35">
        <v>0</v>
      </c>
      <c r="J178" s="35">
        <v>0</v>
      </c>
    </row>
    <row r="179" spans="2:16">
      <c r="B179" s="32" t="s">
        <v>5</v>
      </c>
      <c r="C179" s="35">
        <v>0</v>
      </c>
      <c r="D179" s="35">
        <v>0</v>
      </c>
      <c r="E179" s="35">
        <v>0</v>
      </c>
      <c r="F179" s="35">
        <v>0</v>
      </c>
      <c r="G179" s="35">
        <v>0</v>
      </c>
      <c r="H179" s="35">
        <v>0</v>
      </c>
      <c r="I179" s="35">
        <v>0</v>
      </c>
      <c r="J179" s="35">
        <v>0</v>
      </c>
    </row>
    <row r="180" spans="2:16">
      <c r="B180" s="32" t="s">
        <v>14</v>
      </c>
      <c r="C180" s="35">
        <v>0</v>
      </c>
      <c r="D180" s="35">
        <v>0</v>
      </c>
      <c r="E180" s="35">
        <v>0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</row>
    <row r="181" spans="2:16">
      <c r="B181" s="32" t="s">
        <v>12</v>
      </c>
      <c r="C181" s="35">
        <v>0</v>
      </c>
      <c r="D181" s="35">
        <v>0</v>
      </c>
      <c r="E181" s="35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</row>
    <row r="182" spans="2:16">
      <c r="B182" s="32" t="s">
        <v>4</v>
      </c>
      <c r="C182" s="35">
        <v>0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</row>
    <row r="183" spans="2:16">
      <c r="B183" s="32" t="s">
        <v>31</v>
      </c>
      <c r="C183" s="35">
        <v>0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</row>
    <row r="184" spans="2:16">
      <c r="B184" s="31" t="s">
        <v>7</v>
      </c>
      <c r="C184" s="34">
        <v>0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</row>
    <row r="185" spans="2:16">
      <c r="B185" s="32" t="s">
        <v>10</v>
      </c>
      <c r="C185" s="35">
        <v>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</row>
    <row r="186" spans="2:16">
      <c r="B186" s="32" t="s">
        <v>9</v>
      </c>
      <c r="C186" s="35">
        <v>0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</row>
    <row r="187" spans="2:16">
      <c r="B187" s="32" t="s">
        <v>6</v>
      </c>
      <c r="C187" s="34">
        <v>0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</row>
    <row r="188" spans="2:16" ht="12" thickBot="1">
      <c r="B188" s="33" t="s">
        <v>43</v>
      </c>
      <c r="C188" s="38">
        <v>0</v>
      </c>
      <c r="D188" s="38">
        <v>0</v>
      </c>
      <c r="E188" s="38">
        <v>0</v>
      </c>
      <c r="F188" s="38">
        <v>0</v>
      </c>
      <c r="G188" s="38">
        <v>0</v>
      </c>
      <c r="H188" s="38">
        <v>0</v>
      </c>
      <c r="I188" s="38">
        <f>SUM(I173:I187)</f>
        <v>0</v>
      </c>
      <c r="J188" s="38">
        <f>SUM(J173:J187)</f>
        <v>0</v>
      </c>
    </row>
    <row r="189" spans="2:16" ht="12" thickBot="1">
      <c r="C189" s="37"/>
      <c r="D189" s="37"/>
      <c r="E189" s="37"/>
      <c r="F189" s="37"/>
      <c r="G189" s="37"/>
      <c r="H189" s="37"/>
      <c r="I189" s="37"/>
      <c r="J189" s="37"/>
      <c r="K189" s="110"/>
      <c r="L189" s="110"/>
      <c r="M189" s="110"/>
      <c r="N189" s="110"/>
      <c r="O189" s="110"/>
      <c r="P189" s="110"/>
    </row>
    <row r="190" spans="2:16" ht="45">
      <c r="B190" s="11" t="s">
        <v>37</v>
      </c>
      <c r="C190" s="19">
        <v>2010</v>
      </c>
      <c r="D190" s="19">
        <v>2011</v>
      </c>
      <c r="E190" s="19">
        <v>2012</v>
      </c>
      <c r="F190" s="19">
        <v>2013</v>
      </c>
      <c r="G190" s="19">
        <v>2014</v>
      </c>
      <c r="H190" s="19">
        <v>2015</v>
      </c>
      <c r="I190" s="19">
        <v>2016</v>
      </c>
      <c r="J190" s="19" t="s">
        <v>82</v>
      </c>
    </row>
    <row r="191" spans="2:16">
      <c r="B191" s="32" t="s">
        <v>47</v>
      </c>
      <c r="C191" s="35">
        <v>7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</row>
    <row r="192" spans="2:16">
      <c r="B192" s="32" t="s">
        <v>11</v>
      </c>
      <c r="C192" s="35">
        <v>0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/>
    </row>
    <row r="193" spans="1:10">
      <c r="B193" s="32" t="s">
        <v>8</v>
      </c>
      <c r="C193" s="35">
        <v>24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/>
    </row>
    <row r="194" spans="1:10">
      <c r="B194" s="32" t="s">
        <v>46</v>
      </c>
      <c r="C194" s="35">
        <v>251</v>
      </c>
      <c r="D194" s="35">
        <v>126</v>
      </c>
      <c r="E194" s="35">
        <v>0</v>
      </c>
      <c r="F194" s="35">
        <v>46</v>
      </c>
      <c r="G194" s="35">
        <v>28</v>
      </c>
      <c r="H194" s="35">
        <v>48</v>
      </c>
      <c r="I194" s="35">
        <v>20</v>
      </c>
      <c r="J194" s="35"/>
    </row>
    <row r="195" spans="1:10">
      <c r="B195" s="32" t="s">
        <v>16</v>
      </c>
      <c r="C195" s="35">
        <v>0</v>
      </c>
      <c r="D195" s="35">
        <v>42</v>
      </c>
      <c r="E195" s="35">
        <v>0</v>
      </c>
      <c r="F195" s="35">
        <v>0</v>
      </c>
      <c r="G195" s="35">
        <v>0</v>
      </c>
      <c r="H195" s="35">
        <v>60</v>
      </c>
      <c r="I195" s="35">
        <v>129</v>
      </c>
      <c r="J195" s="35"/>
    </row>
    <row r="196" spans="1:10">
      <c r="B196" s="32" t="s">
        <v>13</v>
      </c>
      <c r="C196" s="35">
        <v>0</v>
      </c>
      <c r="D196" s="35">
        <v>0</v>
      </c>
      <c r="E196" s="35">
        <v>0</v>
      </c>
      <c r="F196" s="35">
        <v>0</v>
      </c>
      <c r="G196" s="35">
        <v>0</v>
      </c>
      <c r="H196" s="35">
        <v>20</v>
      </c>
      <c r="I196" s="35">
        <v>0</v>
      </c>
      <c r="J196" s="35"/>
    </row>
    <row r="197" spans="1:10">
      <c r="B197" s="32" t="s">
        <v>5</v>
      </c>
      <c r="C197" s="35">
        <v>0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34</v>
      </c>
      <c r="J197" s="35"/>
    </row>
    <row r="198" spans="1:10">
      <c r="B198" s="32" t="s">
        <v>14</v>
      </c>
      <c r="C198" s="35">
        <v>15</v>
      </c>
      <c r="D198" s="35">
        <v>0</v>
      </c>
      <c r="E198" s="35">
        <v>0</v>
      </c>
      <c r="F198" s="35">
        <v>6</v>
      </c>
      <c r="G198" s="35">
        <v>0</v>
      </c>
      <c r="H198" s="35">
        <v>0</v>
      </c>
      <c r="I198" s="35">
        <v>0</v>
      </c>
      <c r="J198" s="35"/>
    </row>
    <row r="199" spans="1:10">
      <c r="B199" s="32" t="s">
        <v>12</v>
      </c>
      <c r="C199" s="35">
        <v>0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/>
    </row>
    <row r="200" spans="1:10">
      <c r="B200" s="32" t="s">
        <v>4</v>
      </c>
      <c r="C200" s="35">
        <v>6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/>
    </row>
    <row r="201" spans="1:10">
      <c r="B201" s="32" t="s">
        <v>31</v>
      </c>
      <c r="C201" s="35">
        <v>0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/>
    </row>
    <row r="202" spans="1:10">
      <c r="B202" s="31" t="s">
        <v>7</v>
      </c>
      <c r="C202" s="34">
        <v>18</v>
      </c>
      <c r="D202" s="35">
        <v>0</v>
      </c>
      <c r="E202" s="35">
        <v>0</v>
      </c>
      <c r="F202" s="35">
        <v>0</v>
      </c>
      <c r="G202" s="35">
        <v>13</v>
      </c>
      <c r="H202" s="35">
        <v>0</v>
      </c>
      <c r="I202" s="35">
        <v>0</v>
      </c>
      <c r="J202" s="35"/>
    </row>
    <row r="203" spans="1:10">
      <c r="B203" s="32" t="s">
        <v>10</v>
      </c>
      <c r="C203" s="35">
        <v>16</v>
      </c>
      <c r="D203" s="35">
        <v>0</v>
      </c>
      <c r="E203" s="35">
        <v>0</v>
      </c>
      <c r="F203" s="35">
        <v>0</v>
      </c>
      <c r="G203" s="35">
        <v>4</v>
      </c>
      <c r="H203" s="35">
        <v>6</v>
      </c>
      <c r="I203" s="35">
        <v>0</v>
      </c>
      <c r="J203" s="35"/>
    </row>
    <row r="204" spans="1:10">
      <c r="B204" s="32" t="s">
        <v>9</v>
      </c>
      <c r="C204" s="35">
        <v>0</v>
      </c>
      <c r="D204" s="35">
        <v>42</v>
      </c>
      <c r="E204" s="35">
        <v>0</v>
      </c>
      <c r="F204" s="35">
        <v>0</v>
      </c>
      <c r="G204" s="35">
        <v>0</v>
      </c>
      <c r="H204" s="35">
        <v>19</v>
      </c>
      <c r="I204" s="35">
        <v>10</v>
      </c>
      <c r="J204" s="35"/>
    </row>
    <row r="205" spans="1:10">
      <c r="B205" s="32" t="s">
        <v>6</v>
      </c>
      <c r="C205" s="34">
        <v>13</v>
      </c>
      <c r="D205" s="35">
        <v>30</v>
      </c>
      <c r="E205" s="35">
        <v>4</v>
      </c>
      <c r="F205" s="35">
        <v>0</v>
      </c>
      <c r="G205" s="35">
        <v>0</v>
      </c>
      <c r="H205" s="35">
        <v>0</v>
      </c>
      <c r="I205" s="35">
        <v>0</v>
      </c>
      <c r="J205" s="35">
        <v>0</v>
      </c>
    </row>
    <row r="206" spans="1:10" ht="12" thickBot="1">
      <c r="B206" s="33" t="s">
        <v>43</v>
      </c>
      <c r="C206" s="38">
        <v>350</v>
      </c>
      <c r="D206" s="38">
        <v>240</v>
      </c>
      <c r="E206" s="38">
        <v>4</v>
      </c>
      <c r="F206" s="38">
        <v>52</v>
      </c>
      <c r="G206" s="38">
        <v>45</v>
      </c>
      <c r="H206" s="38">
        <v>153</v>
      </c>
      <c r="I206" s="38">
        <f>SUM(I191:I205)</f>
        <v>193</v>
      </c>
      <c r="J206" s="38">
        <f>SUM(J191:J205)</f>
        <v>0</v>
      </c>
    </row>
    <row r="207" spans="1:10" ht="12" thickBot="1">
      <c r="C207" s="37"/>
      <c r="D207" s="37"/>
      <c r="E207" s="37"/>
      <c r="F207" s="37"/>
      <c r="G207" s="37"/>
      <c r="H207" s="37"/>
      <c r="I207" s="37"/>
      <c r="J207" s="37"/>
    </row>
    <row r="208" spans="1:10" ht="26.25" customHeight="1">
      <c r="A208" s="115" t="s">
        <v>35</v>
      </c>
      <c r="B208" s="116"/>
      <c r="C208" s="19">
        <v>2010</v>
      </c>
      <c r="D208" s="19">
        <v>2011</v>
      </c>
      <c r="E208" s="19">
        <v>2012</v>
      </c>
      <c r="F208" s="19">
        <v>2013</v>
      </c>
      <c r="G208" s="19">
        <v>2014</v>
      </c>
      <c r="H208" s="19">
        <v>2015</v>
      </c>
      <c r="I208" s="19">
        <v>2016</v>
      </c>
      <c r="J208" s="19">
        <v>2017</v>
      </c>
    </row>
    <row r="209" spans="1:10">
      <c r="A209" s="32" t="s">
        <v>47</v>
      </c>
      <c r="B209" s="7"/>
      <c r="C209" s="35">
        <v>926</v>
      </c>
      <c r="D209" s="35">
        <v>207</v>
      </c>
      <c r="E209" s="35">
        <v>106</v>
      </c>
      <c r="F209" s="35">
        <v>0</v>
      </c>
      <c r="G209" s="35">
        <v>20</v>
      </c>
      <c r="H209" s="35">
        <v>15</v>
      </c>
      <c r="I209" s="35">
        <f t="shared" ref="I209:J223" si="2">+I59+I113+I154+I173+I191+I131</f>
        <v>41</v>
      </c>
      <c r="J209" s="35">
        <f t="shared" si="2"/>
        <v>0</v>
      </c>
    </row>
    <row r="210" spans="1:10">
      <c r="A210" s="32" t="s">
        <v>11</v>
      </c>
      <c r="B210" s="7"/>
      <c r="C210" s="35">
        <v>0</v>
      </c>
      <c r="D210" s="35">
        <v>0</v>
      </c>
      <c r="E210" s="35">
        <v>0</v>
      </c>
      <c r="F210" s="35">
        <v>0</v>
      </c>
      <c r="G210" s="35">
        <v>0</v>
      </c>
      <c r="H210" s="35">
        <v>0</v>
      </c>
      <c r="I210" s="35">
        <f t="shared" si="2"/>
        <v>0</v>
      </c>
      <c r="J210" s="35">
        <f t="shared" si="2"/>
        <v>0</v>
      </c>
    </row>
    <row r="211" spans="1:10">
      <c r="A211" s="32" t="s">
        <v>8</v>
      </c>
      <c r="B211" s="64"/>
      <c r="C211" s="35">
        <v>117</v>
      </c>
      <c r="D211" s="35">
        <v>37</v>
      </c>
      <c r="E211" s="35">
        <v>142</v>
      </c>
      <c r="F211" s="35">
        <v>15</v>
      </c>
      <c r="G211" s="35">
        <v>20</v>
      </c>
      <c r="H211" s="35">
        <v>1</v>
      </c>
      <c r="I211" s="35">
        <f t="shared" si="2"/>
        <v>0</v>
      </c>
      <c r="J211" s="35">
        <f t="shared" si="2"/>
        <v>0</v>
      </c>
    </row>
    <row r="212" spans="1:10">
      <c r="A212" s="32" t="s">
        <v>46</v>
      </c>
      <c r="B212" s="7"/>
      <c r="C212" s="35">
        <v>685</v>
      </c>
      <c r="D212" s="35">
        <v>1441</v>
      </c>
      <c r="E212" s="35">
        <v>1402</v>
      </c>
      <c r="F212" s="35">
        <v>1291</v>
      </c>
      <c r="G212" s="35">
        <v>1012</v>
      </c>
      <c r="H212" s="35">
        <v>624</v>
      </c>
      <c r="I212" s="35">
        <f t="shared" si="2"/>
        <v>596</v>
      </c>
      <c r="J212" s="35">
        <f t="shared" si="2"/>
        <v>262</v>
      </c>
    </row>
    <row r="213" spans="1:10">
      <c r="A213" s="32" t="s">
        <v>16</v>
      </c>
      <c r="B213" s="64"/>
      <c r="C213" s="35">
        <v>970</v>
      </c>
      <c r="D213" s="35">
        <v>1013</v>
      </c>
      <c r="E213" s="35">
        <v>295</v>
      </c>
      <c r="F213" s="35">
        <v>293</v>
      </c>
      <c r="G213" s="35">
        <v>401</v>
      </c>
      <c r="H213" s="35">
        <v>128</v>
      </c>
      <c r="I213" s="35">
        <f t="shared" si="2"/>
        <v>558</v>
      </c>
      <c r="J213" s="35">
        <f t="shared" si="2"/>
        <v>6</v>
      </c>
    </row>
    <row r="214" spans="1:10">
      <c r="A214" s="32" t="s">
        <v>13</v>
      </c>
      <c r="B214" s="64"/>
      <c r="C214" s="35">
        <v>389</v>
      </c>
      <c r="D214" s="35">
        <v>0</v>
      </c>
      <c r="E214" s="35">
        <v>0</v>
      </c>
      <c r="F214" s="35">
        <v>96</v>
      </c>
      <c r="G214" s="35">
        <v>0</v>
      </c>
      <c r="H214" s="35">
        <v>130</v>
      </c>
      <c r="I214" s="35">
        <f t="shared" si="2"/>
        <v>0</v>
      </c>
      <c r="J214" s="35">
        <f t="shared" si="2"/>
        <v>0</v>
      </c>
    </row>
    <row r="215" spans="1:10">
      <c r="A215" s="79" t="s">
        <v>5</v>
      </c>
      <c r="B215" s="64"/>
      <c r="C215" s="35">
        <v>131</v>
      </c>
      <c r="D215" s="35">
        <v>99</v>
      </c>
      <c r="E215" s="35">
        <v>62</v>
      </c>
      <c r="F215" s="35">
        <v>60</v>
      </c>
      <c r="G215" s="35">
        <v>0</v>
      </c>
      <c r="H215" s="35">
        <v>16</v>
      </c>
      <c r="I215" s="35">
        <f t="shared" si="2"/>
        <v>34</v>
      </c>
      <c r="J215" s="35">
        <f t="shared" si="2"/>
        <v>45</v>
      </c>
    </row>
    <row r="216" spans="1:10">
      <c r="A216" s="32" t="s">
        <v>14</v>
      </c>
      <c r="B216" s="32"/>
      <c r="C216" s="35">
        <v>27</v>
      </c>
      <c r="D216" s="35">
        <v>52</v>
      </c>
      <c r="E216" s="35">
        <v>0</v>
      </c>
      <c r="F216" s="35">
        <v>6</v>
      </c>
      <c r="G216" s="35">
        <v>0</v>
      </c>
      <c r="H216" s="35">
        <v>0</v>
      </c>
      <c r="I216" s="35">
        <f t="shared" si="2"/>
        <v>0</v>
      </c>
      <c r="J216" s="35">
        <f t="shared" si="2"/>
        <v>0</v>
      </c>
    </row>
    <row r="217" spans="1:10">
      <c r="A217" s="80" t="s">
        <v>12</v>
      </c>
      <c r="B217" s="64"/>
      <c r="C217" s="35">
        <v>0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f t="shared" si="2"/>
        <v>0</v>
      </c>
      <c r="J217" s="35">
        <f t="shared" si="2"/>
        <v>0</v>
      </c>
    </row>
    <row r="218" spans="1:10">
      <c r="A218" s="32" t="s">
        <v>4</v>
      </c>
      <c r="B218" s="64"/>
      <c r="C218" s="35">
        <v>6</v>
      </c>
      <c r="D218" s="35">
        <v>0</v>
      </c>
      <c r="E218" s="35">
        <v>0</v>
      </c>
      <c r="F218" s="35">
        <v>0</v>
      </c>
      <c r="G218" s="35">
        <v>0</v>
      </c>
      <c r="H218" s="35">
        <v>0</v>
      </c>
      <c r="I218" s="35">
        <f t="shared" si="2"/>
        <v>0</v>
      </c>
      <c r="J218" s="35">
        <f t="shared" si="2"/>
        <v>0</v>
      </c>
    </row>
    <row r="219" spans="1:10">
      <c r="A219" s="32" t="s">
        <v>31</v>
      </c>
      <c r="B219" s="64"/>
      <c r="C219" s="35">
        <v>40</v>
      </c>
      <c r="D219" s="35">
        <v>40</v>
      </c>
      <c r="E219" s="35">
        <v>16</v>
      </c>
      <c r="F219" s="35">
        <v>0</v>
      </c>
      <c r="G219" s="35">
        <v>0</v>
      </c>
      <c r="H219" s="35">
        <v>0</v>
      </c>
      <c r="I219" s="35">
        <f t="shared" si="2"/>
        <v>0</v>
      </c>
      <c r="J219" s="35">
        <f t="shared" si="2"/>
        <v>58</v>
      </c>
    </row>
    <row r="220" spans="1:10">
      <c r="A220" s="32" t="s">
        <v>7</v>
      </c>
      <c r="B220" s="64"/>
      <c r="C220" s="35">
        <v>18</v>
      </c>
      <c r="D220" s="35">
        <v>156</v>
      </c>
      <c r="E220" s="35">
        <v>0</v>
      </c>
      <c r="F220" s="35">
        <v>12</v>
      </c>
      <c r="G220" s="35">
        <v>13</v>
      </c>
      <c r="H220" s="35">
        <v>0</v>
      </c>
      <c r="I220" s="35">
        <f t="shared" si="2"/>
        <v>0</v>
      </c>
      <c r="J220" s="35">
        <f t="shared" si="2"/>
        <v>0</v>
      </c>
    </row>
    <row r="221" spans="1:10">
      <c r="A221" s="32" t="s">
        <v>10</v>
      </c>
      <c r="B221" s="7"/>
      <c r="C221" s="35">
        <v>80</v>
      </c>
      <c r="D221" s="35">
        <v>40</v>
      </c>
      <c r="E221" s="35">
        <v>77</v>
      </c>
      <c r="F221" s="35">
        <v>0</v>
      </c>
      <c r="G221" s="35">
        <v>8</v>
      </c>
      <c r="H221" s="35">
        <v>6</v>
      </c>
      <c r="I221" s="35">
        <f t="shared" si="2"/>
        <v>0</v>
      </c>
      <c r="J221" s="35">
        <f t="shared" si="2"/>
        <v>0</v>
      </c>
    </row>
    <row r="222" spans="1:10">
      <c r="A222" s="32" t="s">
        <v>9</v>
      </c>
      <c r="B222" s="7"/>
      <c r="C222" s="35">
        <v>0</v>
      </c>
      <c r="D222" s="35">
        <v>42</v>
      </c>
      <c r="E222" s="35">
        <v>0</v>
      </c>
      <c r="F222" s="35">
        <v>28</v>
      </c>
      <c r="G222" s="35">
        <v>16</v>
      </c>
      <c r="H222" s="35">
        <v>161</v>
      </c>
      <c r="I222" s="35">
        <f t="shared" si="2"/>
        <v>22</v>
      </c>
      <c r="J222" s="35">
        <f t="shared" si="2"/>
        <v>0</v>
      </c>
    </row>
    <row r="223" spans="1:10">
      <c r="A223" s="32" t="s">
        <v>6</v>
      </c>
      <c r="B223" s="7"/>
      <c r="C223" s="35">
        <v>43</v>
      </c>
      <c r="D223" s="35">
        <v>65</v>
      </c>
      <c r="E223" s="35">
        <v>5</v>
      </c>
      <c r="F223" s="35">
        <v>0</v>
      </c>
      <c r="G223" s="35">
        <v>6</v>
      </c>
      <c r="H223" s="35">
        <v>0</v>
      </c>
      <c r="I223" s="35">
        <f t="shared" si="2"/>
        <v>80</v>
      </c>
      <c r="J223" s="35">
        <f t="shared" si="2"/>
        <v>0</v>
      </c>
    </row>
    <row r="224" spans="1:10" ht="12" thickBot="1">
      <c r="A224" s="117" t="s">
        <v>43</v>
      </c>
      <c r="B224" s="118"/>
      <c r="C224" s="38">
        <v>3432</v>
      </c>
      <c r="D224" s="38">
        <v>3192</v>
      </c>
      <c r="E224" s="38">
        <v>2105</v>
      </c>
      <c r="F224" s="38">
        <v>1801</v>
      </c>
      <c r="G224" s="38">
        <v>1496</v>
      </c>
      <c r="H224" s="38">
        <v>1081</v>
      </c>
      <c r="I224" s="38">
        <f>SUM(I209:I223)</f>
        <v>1331</v>
      </c>
      <c r="J224" s="38">
        <f>SUM(J209:J223)</f>
        <v>371</v>
      </c>
    </row>
    <row r="225" spans="1:5">
      <c r="B225" s="10"/>
    </row>
    <row r="226" spans="1:5">
      <c r="A226" s="20" t="s">
        <v>67</v>
      </c>
    </row>
    <row r="227" spans="1:5">
      <c r="A227" s="20" t="s">
        <v>52</v>
      </c>
    </row>
    <row r="228" spans="1:5" s="75" customFormat="1">
      <c r="A228" s="70" t="str">
        <f>'Viviendas Iniciadas'!A96</f>
        <v>Azkenengo eguneratzea 2017/04/12 - Última actualización a 12/04/2017</v>
      </c>
      <c r="B228" s="70"/>
      <c r="C228" s="70"/>
      <c r="D228" s="70"/>
      <c r="E228" s="70"/>
    </row>
    <row r="229" spans="1:5">
      <c r="A229" s="67" t="str">
        <f>'Viviendas Iniciadas'!A92</f>
        <v>(*)Eraikuntzari eta Etxebizitzari buruzko estatistikakoak eta Sailkoak/De la Estadística de Edificación y Vivienda y del Departamento</v>
      </c>
    </row>
    <row r="230" spans="1:5">
      <c r="A230" s="67" t="str">
        <f>'Viviendas Iniciadas'!A93</f>
        <v>(**)Ez dago daturik/ No hay datos</v>
      </c>
    </row>
    <row r="234" spans="1:5">
      <c r="B234" s="59"/>
    </row>
    <row r="235" spans="1:5">
      <c r="B235" s="59"/>
    </row>
  </sheetData>
  <mergeCells count="6">
    <mergeCell ref="A224:B224"/>
    <mergeCell ref="A58:B58"/>
    <mergeCell ref="A112:B112"/>
    <mergeCell ref="A208:B208"/>
    <mergeCell ref="A74:B74"/>
    <mergeCell ref="A128:B128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77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3" manualBreakCount="3">
    <brk id="74" max="33" man="1"/>
    <brk id="146" max="33" man="1"/>
    <brk id="206" max="3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7"/>
  <sheetViews>
    <sheetView zoomScaleNormal="100" zoomScaleSheetLayoutView="75" workbookViewId="0">
      <selection activeCell="G1" sqref="G1"/>
    </sheetView>
  </sheetViews>
  <sheetFormatPr baseColWidth="10" defaultColWidth="12" defaultRowHeight="11.25"/>
  <cols>
    <col min="1" max="1" width="2.7109375" style="40" customWidth="1"/>
    <col min="2" max="2" width="19.85546875" style="40" customWidth="1"/>
    <col min="3" max="3" width="45.85546875" style="40" bestFit="1" customWidth="1"/>
    <col min="4" max="4" width="6.140625" style="106" bestFit="1" customWidth="1"/>
    <col min="5" max="5" width="6.5703125" style="106" bestFit="1" customWidth="1"/>
    <col min="6" max="11" width="6.5703125" style="106" customWidth="1"/>
    <col min="12" max="16384" width="12" style="40"/>
  </cols>
  <sheetData>
    <row r="1" spans="1:11">
      <c r="A1" s="4" t="s">
        <v>92</v>
      </c>
    </row>
    <row r="2" spans="1:11">
      <c r="A2" s="4" t="s">
        <v>93</v>
      </c>
      <c r="B2" s="4"/>
      <c r="C2" s="4"/>
    </row>
    <row r="3" spans="1:11">
      <c r="B3" s="41" t="s">
        <v>42</v>
      </c>
      <c r="C3" s="42" t="s">
        <v>41</v>
      </c>
      <c r="D3" s="107">
        <v>2010</v>
      </c>
      <c r="E3" s="107">
        <v>2011</v>
      </c>
      <c r="F3" s="107">
        <v>2012</v>
      </c>
      <c r="G3" s="107">
        <v>2013</v>
      </c>
      <c r="H3" s="107">
        <v>2014</v>
      </c>
      <c r="I3" s="107">
        <v>2015</v>
      </c>
      <c r="J3" s="107">
        <v>2016</v>
      </c>
      <c r="K3" s="107">
        <v>2017</v>
      </c>
    </row>
    <row r="4" spans="1:11" s="43" customFormat="1" ht="22.5">
      <c r="B4" s="121" t="s">
        <v>15</v>
      </c>
      <c r="C4" s="50" t="s">
        <v>27</v>
      </c>
      <c r="D4" s="47">
        <v>0</v>
      </c>
      <c r="E4" s="47">
        <v>0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  <c r="K4" s="47"/>
    </row>
    <row r="5" spans="1:11" s="43" customFormat="1" ht="22.5">
      <c r="B5" s="122"/>
      <c r="C5" s="51" t="s">
        <v>32</v>
      </c>
      <c r="D5" s="48">
        <v>0</v>
      </c>
      <c r="E5" s="48">
        <v>0</v>
      </c>
      <c r="F5" s="48">
        <v>0</v>
      </c>
      <c r="G5" s="48">
        <v>63</v>
      </c>
      <c r="H5" s="48">
        <v>0</v>
      </c>
      <c r="I5" s="48">
        <v>0</v>
      </c>
      <c r="J5" s="48">
        <v>3</v>
      </c>
      <c r="K5" s="48"/>
    </row>
    <row r="6" spans="1:11" s="43" customFormat="1" ht="22.5">
      <c r="B6" s="122"/>
      <c r="C6" s="51" t="s">
        <v>34</v>
      </c>
      <c r="D6" s="48">
        <v>126</v>
      </c>
      <c r="E6" s="48">
        <v>0</v>
      </c>
      <c r="F6" s="48">
        <v>0</v>
      </c>
      <c r="G6" s="48">
        <v>108</v>
      </c>
      <c r="H6" s="48">
        <v>53</v>
      </c>
      <c r="I6" s="48">
        <v>78</v>
      </c>
      <c r="J6" s="48"/>
      <c r="K6" s="48"/>
    </row>
    <row r="7" spans="1:11" s="43" customFormat="1" ht="22.5">
      <c r="B7" s="122"/>
      <c r="C7" s="50" t="s">
        <v>61</v>
      </c>
      <c r="D7" s="48"/>
      <c r="E7" s="48"/>
      <c r="F7" s="48"/>
      <c r="G7" s="48">
        <v>83</v>
      </c>
      <c r="H7" s="48">
        <v>0</v>
      </c>
      <c r="I7" s="48">
        <v>0</v>
      </c>
      <c r="J7" s="48">
        <v>0</v>
      </c>
      <c r="K7" s="48"/>
    </row>
    <row r="8" spans="1:11" s="43" customFormat="1" ht="22.5">
      <c r="B8" s="122"/>
      <c r="C8" s="51" t="s">
        <v>33</v>
      </c>
      <c r="D8" s="48">
        <v>40</v>
      </c>
      <c r="E8" s="48">
        <v>278</v>
      </c>
      <c r="F8" s="48">
        <v>549</v>
      </c>
      <c r="G8" s="48">
        <v>44</v>
      </c>
      <c r="H8" s="48">
        <v>0</v>
      </c>
      <c r="I8" s="48">
        <v>0</v>
      </c>
      <c r="J8" s="48">
        <v>115</v>
      </c>
      <c r="K8" s="48">
        <v>104</v>
      </c>
    </row>
    <row r="9" spans="1:11" s="43" customFormat="1" ht="22.5">
      <c r="B9" s="122"/>
      <c r="C9" s="51" t="s">
        <v>49</v>
      </c>
      <c r="D9" s="48">
        <v>0</v>
      </c>
      <c r="E9" s="48">
        <v>0</v>
      </c>
      <c r="F9" s="48">
        <v>289</v>
      </c>
      <c r="G9" s="48">
        <v>193</v>
      </c>
      <c r="H9" s="48">
        <v>40</v>
      </c>
      <c r="I9" s="48">
        <v>0</v>
      </c>
      <c r="J9" s="48">
        <v>117</v>
      </c>
      <c r="K9" s="48">
        <v>104</v>
      </c>
    </row>
    <row r="10" spans="1:11" s="43" customFormat="1" ht="22.5">
      <c r="B10" s="122"/>
      <c r="C10" s="51" t="s">
        <v>73</v>
      </c>
      <c r="D10" s="48">
        <v>0</v>
      </c>
      <c r="E10" s="48">
        <v>0</v>
      </c>
      <c r="F10" s="48">
        <v>86</v>
      </c>
      <c r="G10" s="48">
        <v>0</v>
      </c>
      <c r="H10" s="48">
        <v>0</v>
      </c>
      <c r="I10" s="48">
        <v>0</v>
      </c>
      <c r="J10" s="48">
        <v>60</v>
      </c>
      <c r="K10" s="48"/>
    </row>
    <row r="11" spans="1:11" s="43" customFormat="1" ht="22.5">
      <c r="B11" s="122"/>
      <c r="C11" s="51" t="s">
        <v>74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/>
    </row>
    <row r="12" spans="1:11" s="43" customFormat="1" ht="22.5">
      <c r="B12" s="123"/>
      <c r="C12" s="51" t="s">
        <v>75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/>
    </row>
    <row r="13" spans="1:11" s="43" customFormat="1">
      <c r="B13" s="54" t="s">
        <v>22</v>
      </c>
      <c r="C13" s="52"/>
      <c r="D13" s="53">
        <v>166</v>
      </c>
      <c r="E13" s="53">
        <v>278</v>
      </c>
      <c r="F13" s="53">
        <v>924</v>
      </c>
      <c r="G13" s="53">
        <v>491</v>
      </c>
      <c r="H13" s="53">
        <v>93</v>
      </c>
      <c r="I13" s="53">
        <v>78</v>
      </c>
      <c r="J13" s="53">
        <f>SUM(J4:J12)</f>
        <v>295</v>
      </c>
      <c r="K13" s="53">
        <f>SUM(K4:K12)</f>
        <v>208</v>
      </c>
    </row>
    <row r="14" spans="1:11" s="43" customFormat="1" ht="22.5">
      <c r="B14" s="124" t="s">
        <v>65</v>
      </c>
      <c r="C14" s="50" t="s">
        <v>27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/>
    </row>
    <row r="15" spans="1:11" s="43" customFormat="1" ht="22.5">
      <c r="B15" s="125"/>
      <c r="C15" s="51" t="s">
        <v>32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/>
    </row>
    <row r="16" spans="1:11" s="43" customFormat="1" ht="22.5">
      <c r="B16" s="125"/>
      <c r="C16" s="51" t="s">
        <v>34</v>
      </c>
      <c r="D16" s="48">
        <v>0</v>
      </c>
      <c r="E16" s="48">
        <v>0</v>
      </c>
      <c r="F16" s="48">
        <v>0</v>
      </c>
      <c r="G16" s="48">
        <v>0</v>
      </c>
      <c r="H16" s="48">
        <v>70</v>
      </c>
      <c r="I16" s="48">
        <v>0</v>
      </c>
      <c r="J16" s="48">
        <v>232</v>
      </c>
      <c r="K16" s="48"/>
    </row>
    <row r="17" spans="2:11" s="43" customFormat="1" ht="22.5">
      <c r="B17" s="125"/>
      <c r="C17" s="50" t="s">
        <v>61</v>
      </c>
      <c r="D17" s="48"/>
      <c r="E17" s="48"/>
      <c r="F17" s="48"/>
      <c r="G17" s="48">
        <v>0</v>
      </c>
      <c r="H17" s="48">
        <v>0</v>
      </c>
      <c r="I17" s="48">
        <v>0</v>
      </c>
      <c r="J17" s="48">
        <v>0</v>
      </c>
      <c r="K17" s="48"/>
    </row>
    <row r="18" spans="2:11" s="43" customFormat="1" ht="22.5">
      <c r="B18" s="125"/>
      <c r="C18" s="51" t="s">
        <v>33</v>
      </c>
      <c r="D18" s="48">
        <v>218</v>
      </c>
      <c r="E18" s="48">
        <v>241</v>
      </c>
      <c r="F18" s="48">
        <v>24</v>
      </c>
      <c r="G18" s="48">
        <v>0</v>
      </c>
      <c r="H18" s="48">
        <v>48</v>
      </c>
      <c r="I18" s="48">
        <v>22</v>
      </c>
      <c r="J18" s="48">
        <v>162</v>
      </c>
      <c r="K18" s="48">
        <v>6</v>
      </c>
    </row>
    <row r="19" spans="2:11" s="43" customFormat="1" ht="22.5">
      <c r="B19" s="125"/>
      <c r="C19" s="51" t="s">
        <v>49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/>
    </row>
    <row r="20" spans="2:11" s="43" customFormat="1" ht="22.5">
      <c r="B20" s="125"/>
      <c r="C20" s="51" t="s">
        <v>73</v>
      </c>
      <c r="D20" s="48">
        <v>0</v>
      </c>
      <c r="E20" s="48">
        <v>0</v>
      </c>
      <c r="F20" s="48">
        <v>0</v>
      </c>
      <c r="G20" s="48">
        <v>0</v>
      </c>
      <c r="H20" s="48">
        <v>55</v>
      </c>
      <c r="I20" s="48">
        <v>0</v>
      </c>
      <c r="J20" s="48">
        <v>0</v>
      </c>
      <c r="K20" s="48"/>
    </row>
    <row r="21" spans="2:11" s="43" customFormat="1" ht="22.5">
      <c r="B21" s="125"/>
      <c r="C21" s="51" t="s">
        <v>74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/>
    </row>
    <row r="22" spans="2:11" s="43" customFormat="1" ht="22.5">
      <c r="B22" s="126"/>
      <c r="C22" s="51" t="s">
        <v>75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44</v>
      </c>
      <c r="J22" s="48">
        <v>113</v>
      </c>
      <c r="K22" s="48"/>
    </row>
    <row r="23" spans="2:11" s="43" customFormat="1">
      <c r="B23" s="54" t="s">
        <v>22</v>
      </c>
      <c r="C23" s="52"/>
      <c r="D23" s="53">
        <v>218</v>
      </c>
      <c r="E23" s="53">
        <v>241</v>
      </c>
      <c r="F23" s="53">
        <v>24</v>
      </c>
      <c r="G23" s="53">
        <v>0</v>
      </c>
      <c r="H23" s="53">
        <v>173</v>
      </c>
      <c r="I23" s="53">
        <v>66</v>
      </c>
      <c r="J23" s="53">
        <f>SUM(J14:J22)</f>
        <v>507</v>
      </c>
      <c r="K23" s="53">
        <f>SUM(K14:K22)</f>
        <v>6</v>
      </c>
    </row>
    <row r="24" spans="2:11" s="43" customFormat="1" ht="22.5">
      <c r="B24" s="121" t="s">
        <v>3</v>
      </c>
      <c r="C24" s="50" t="s">
        <v>27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/>
    </row>
    <row r="25" spans="2:11" s="43" customFormat="1" ht="22.5">
      <c r="B25" s="122"/>
      <c r="C25" s="51" t="s">
        <v>32</v>
      </c>
      <c r="D25" s="48">
        <v>171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/>
    </row>
    <row r="26" spans="2:11" s="43" customFormat="1" ht="22.5">
      <c r="B26" s="122"/>
      <c r="C26" s="51" t="s">
        <v>34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/>
    </row>
    <row r="27" spans="2:11" s="43" customFormat="1" ht="22.5">
      <c r="B27" s="122"/>
      <c r="C27" s="50" t="s">
        <v>61</v>
      </c>
      <c r="D27" s="48"/>
      <c r="E27" s="48"/>
      <c r="F27" s="48"/>
      <c r="G27" s="48">
        <v>0</v>
      </c>
      <c r="H27" s="48">
        <v>0</v>
      </c>
      <c r="I27" s="48">
        <v>0</v>
      </c>
      <c r="J27" s="48">
        <v>0</v>
      </c>
      <c r="K27" s="48"/>
    </row>
    <row r="28" spans="2:11" s="43" customFormat="1" ht="22.5">
      <c r="B28" s="122"/>
      <c r="C28" s="51" t="s">
        <v>33</v>
      </c>
      <c r="D28" s="48">
        <v>748</v>
      </c>
      <c r="E28" s="48">
        <v>155</v>
      </c>
      <c r="F28" s="48">
        <v>15</v>
      </c>
      <c r="G28" s="48">
        <v>0</v>
      </c>
      <c r="H28" s="48">
        <v>20</v>
      </c>
      <c r="I28" s="48">
        <v>15</v>
      </c>
      <c r="J28" s="48">
        <v>40</v>
      </c>
      <c r="K28" s="48"/>
    </row>
    <row r="29" spans="2:11" s="43" customFormat="1" ht="22.5">
      <c r="B29" s="122"/>
      <c r="C29" s="51" t="s">
        <v>49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/>
    </row>
    <row r="30" spans="2:11" s="43" customFormat="1" ht="22.5">
      <c r="B30" s="122"/>
      <c r="C30" s="51" t="s">
        <v>73</v>
      </c>
      <c r="D30" s="48">
        <v>0</v>
      </c>
      <c r="E30" s="48">
        <v>0</v>
      </c>
      <c r="F30" s="48">
        <v>79</v>
      </c>
      <c r="G30" s="48">
        <v>0</v>
      </c>
      <c r="H30" s="48">
        <v>0</v>
      </c>
      <c r="I30" s="48">
        <v>0</v>
      </c>
      <c r="J30" s="48">
        <v>0</v>
      </c>
      <c r="K30" s="48"/>
    </row>
    <row r="31" spans="2:11" s="43" customFormat="1" ht="22.5">
      <c r="B31" s="122"/>
      <c r="C31" s="51" t="s">
        <v>74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/>
    </row>
    <row r="32" spans="2:11" s="43" customFormat="1" ht="22.5">
      <c r="B32" s="123"/>
      <c r="C32" s="51" t="s">
        <v>75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/>
    </row>
    <row r="33" spans="1:11" s="43" customFormat="1">
      <c r="B33" s="54" t="s">
        <v>22</v>
      </c>
      <c r="C33" s="52"/>
      <c r="D33" s="53">
        <v>919</v>
      </c>
      <c r="E33" s="53">
        <v>155</v>
      </c>
      <c r="F33" s="53">
        <v>94</v>
      </c>
      <c r="G33" s="53">
        <v>0</v>
      </c>
      <c r="H33" s="53">
        <v>20</v>
      </c>
      <c r="I33" s="53">
        <v>15</v>
      </c>
      <c r="J33" s="53">
        <f>SUM(J24:J32)</f>
        <v>40</v>
      </c>
      <c r="K33" s="53">
        <f>SUM(K24:K32)</f>
        <v>0</v>
      </c>
    </row>
    <row r="34" spans="1:11" s="46" customFormat="1" ht="12" thickBot="1">
      <c r="A34" s="44" t="s">
        <v>64</v>
      </c>
      <c r="B34" s="44"/>
      <c r="C34" s="45"/>
      <c r="D34" s="49">
        <v>1303</v>
      </c>
      <c r="E34" s="49">
        <v>674</v>
      </c>
      <c r="F34" s="49">
        <v>1042</v>
      </c>
      <c r="G34" s="49">
        <v>491</v>
      </c>
      <c r="H34" s="49">
        <v>286</v>
      </c>
      <c r="I34" s="49">
        <v>159</v>
      </c>
      <c r="J34" s="49">
        <f>SUM(J33,J23,J13)</f>
        <v>842</v>
      </c>
      <c r="K34" s="49">
        <f>SUM(K33,K23,K13)</f>
        <v>214</v>
      </c>
    </row>
    <row r="35" spans="1:11">
      <c r="B35" s="20" t="s">
        <v>67</v>
      </c>
    </row>
    <row r="36" spans="1:11">
      <c r="B36" s="20" t="s">
        <v>18</v>
      </c>
    </row>
    <row r="37" spans="1:11" s="76" customFormat="1">
      <c r="B37" s="70" t="str">
        <f>'Viviendas Iniciadas'!A96</f>
        <v>Azkenengo eguneratzea 2017/04/12 - Última actualización a 12/04/2017</v>
      </c>
      <c r="C37" s="70"/>
      <c r="D37" s="70"/>
      <c r="E37" s="70"/>
      <c r="F37" s="70"/>
      <c r="G37" s="101"/>
      <c r="H37" s="101"/>
      <c r="I37" s="101"/>
      <c r="J37" s="108"/>
      <c r="K37" s="108"/>
    </row>
    <row r="38" spans="1:11">
      <c r="B38" s="67" t="str">
        <f>'Viviendas Iniciadas'!A92</f>
        <v>(*)Eraikuntzari eta Etxebizitzari buruzko estatistikakoak eta Sailkoak/De la Estadística de Edificación y Vivienda y del Departamento</v>
      </c>
      <c r="C38" s="22"/>
      <c r="D38" s="2"/>
      <c r="E38" s="2"/>
      <c r="F38" s="2"/>
      <c r="G38" s="2"/>
      <c r="H38" s="2"/>
      <c r="I38" s="2"/>
      <c r="J38" s="2"/>
      <c r="K38" s="2"/>
    </row>
    <row r="39" spans="1:11">
      <c r="B39" s="67" t="str">
        <f>'Viviendas Iniciadas'!A93</f>
        <v>(**)Ez dago daturik/ No hay datos</v>
      </c>
    </row>
    <row r="94" spans="1:1">
      <c r="A94" s="40" t="s">
        <v>59</v>
      </c>
    </row>
    <row r="107" spans="1:1">
      <c r="A107" s="40" t="s">
        <v>60</v>
      </c>
    </row>
  </sheetData>
  <mergeCells count="3">
    <mergeCell ref="B24:B32"/>
    <mergeCell ref="B4:B12"/>
    <mergeCell ref="B14:B22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8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Viviendas Iniciadas</vt:lpstr>
      <vt:lpstr>Vivi Ini iniciativa publica</vt:lpstr>
      <vt:lpstr>Vivi Ini Alquiler</vt:lpstr>
      <vt:lpstr>Vivi Ini Area Funcional</vt:lpstr>
      <vt:lpstr>Vivi Ini Capitales</vt:lpstr>
      <vt:lpstr>'Vivi Ini Alquiler'!Área_de_impresión</vt:lpstr>
      <vt:lpstr>'Vivi Ini Area Funcional'!Área_de_impresión</vt:lpstr>
      <vt:lpstr>'Vivi Ini Capitales'!Área_de_impresión</vt:lpstr>
      <vt:lpstr>'Vivi Ini iniciativa publica'!Área_de_impresión</vt:lpstr>
      <vt:lpstr>'Viviendas Iniciadas'!Área_de_impresión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2016-10-17T13:19:19Z</cp:lastPrinted>
  <dcterms:created xsi:type="dcterms:W3CDTF">1998-10-07T11:16:46Z</dcterms:created>
  <dcterms:modified xsi:type="dcterms:W3CDTF">2017-04-12T11:00:31Z</dcterms:modified>
</cp:coreProperties>
</file>